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esktop\strategiulis klubi\gori-satburis rekonstruqcia\Shesasvsebi forma\"/>
    </mc:Choice>
  </mc:AlternateContent>
  <xr:revisionPtr revIDLastSave="0" documentId="13_ncr:1_{B9265CE5-F747-42F8-98C4-13DAFB3CE80F}" xr6:coauthVersionLast="45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" l="1"/>
  <c r="H5" i="3"/>
  <c r="G15" i="3" l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F35" i="3"/>
  <c r="H35" i="3" s="1"/>
  <c r="I35" i="3" s="1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11" i="3" l="1"/>
  <c r="I24" i="3"/>
  <c r="I7" i="3"/>
  <c r="I20" i="3"/>
  <c r="H22" i="3"/>
  <c r="I22" i="3" s="1"/>
  <c r="I34" i="3"/>
  <c r="I9" i="3"/>
  <c r="I21" i="3"/>
  <c r="I18" i="3"/>
  <c r="F36" i="3" l="1"/>
  <c r="H36" i="3" s="1"/>
  <c r="I36" i="3" s="1"/>
  <c r="F17" i="3" l="1"/>
  <c r="H17" i="3" l="1"/>
  <c r="F25" i="3"/>
  <c r="I17" i="3" l="1"/>
  <c r="I25" i="3" s="1"/>
  <c r="H25" i="3"/>
  <c r="F27" i="3"/>
  <c r="H27" i="3" s="1"/>
  <c r="F28" i="3"/>
  <c r="H28" i="3" s="1"/>
  <c r="I28" i="3" s="1"/>
  <c r="F29" i="3"/>
  <c r="F30" i="3"/>
  <c r="H30" i="3" s="1"/>
  <c r="I30" i="3" s="1"/>
  <c r="G37" i="3"/>
  <c r="G39" i="3" s="1"/>
  <c r="I5" i="3" l="1"/>
  <c r="F15" i="3"/>
  <c r="H29" i="3"/>
  <c r="I29" i="3" s="1"/>
  <c r="I27" i="3"/>
  <c r="F37" i="3"/>
  <c r="H37" i="3" l="1"/>
  <c r="I15" i="3"/>
  <c r="H15" i="3"/>
  <c r="H39" i="3" s="1"/>
  <c r="I37" i="3"/>
  <c r="I39" i="3" l="1"/>
  <c r="F39" i="3" l="1"/>
  <c r="G40" i="3" s="1"/>
  <c r="H40" i="3" l="1"/>
  <c r="I40" i="3"/>
  <c r="F40" i="3" s="1"/>
</calcChain>
</file>

<file path=xl/sharedStrings.xml><?xml version="1.0" encoding="utf-8"?>
<sst xmlns="http://schemas.openxmlformats.org/spreadsheetml/2006/main" count="83" uniqueCount="38">
  <si>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</si>
  <si>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</si>
  <si>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</si>
  <si>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</si>
  <si>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</si>
  <si>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</si>
  <si>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</si>
  <si>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</si>
  <si>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</si>
  <si>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</si>
  <si>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</si>
  <si>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</si>
  <si>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</si>
  <si>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</si>
  <si>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</si>
  <si>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</si>
  <si>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</si>
  <si>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</si>
  <si>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</si>
  <si>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</si>
  <si>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</si>
  <si>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</si>
  <si>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</si>
  <si>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</si>
  <si>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თორნიკე მჟავანაძის სუპერინტენსიური ტექნოლოგიით მზის სათბურში წარმოებადი პროდუქციის ახალ სიმაღლეზე აყვანა-გამართვა, ასევე სმარტ სისტემის დაყენება, რომელიც უზრუნველყოფს სათბურში ძირითადი კომუნიკაციების ონლაინ-მონიტორინგსა და მართვას.
იხ. ლინკები:
https://drive.google.com/drive/folders/1dfRAdktlWFKnbLYxPzYKap_c1F8m2nmW?usp=sharing
received_369236958665091_3.mp4 - Google Drive
20230311_160929.mp4 - Google Drive
DGS Prototyp.mp4 - Google Drive
Product-Description - Google Drive
Product-Description - Google Drive</t>
  </si>
  <si>
    <t>ცალი</t>
  </si>
  <si>
    <t>სათბურისა და ჩირის აპარატის მონტაჟი</t>
  </si>
  <si>
    <t>ნიადაგის მომზადება და თესლის შესყიდვა</t>
  </si>
  <si>
    <t>ტრენინგები და აგროკონსულტაციების ჩატარება ადგილობრივებისთვის</t>
  </si>
  <si>
    <t>ეკო-საგანმანათლებლო ტურების პროგრამის შექმნა და დამტკიცება</t>
  </si>
  <si>
    <t>ტურისტული ბილიკების მოწყობა და ვიზიტორთა სივრცის დიზაინი</t>
  </si>
  <si>
    <t>სარეკლამო კამპანია, სოციალური მედია სტრატეგია, ბროშურების გავრცელება</t>
  </si>
  <si>
    <t>პროდუქტის შეფუთვა, წარდგენა და გაყიდვების არხების განვითარება</t>
  </si>
  <si>
    <t>მონიტორინგი, შეფასება და შედეგების დოკუმენტაცია</t>
  </si>
  <si>
    <t>X</t>
  </si>
  <si>
    <t>კულტურების (მიკროგრინი/ბოსტნეულის/მწვანილეულის) დათესვა და მოვლა</t>
  </si>
  <si>
    <t xml:space="preserve">პროექტის ადმინისტრაციული დაგეგმვა და გუნდის მობილიზება </t>
  </si>
  <si>
    <t>სივრცის დაფრეზვა, ტექ.სამუშაოები, ინფრასტრუქტურის პრეპარაცია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</si>
</sst>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D11" sqref="D11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6" x14ac:dyDescent="0.3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</row>
    <row r="5" spans="1:16" s="5" customFormat="1" ht="132" customHeight="1" x14ac:dyDescent="0.3">
      <c r="A5" s="49">
        <v>1.1000000000000001</v>
      </c>
      <c r="B5" s="57" t="s">
        <v>24</v>
      </c>
      <c r="C5" s="38" t="s">
        <v>25</v>
      </c>
      <c r="D5" s="38">
        <v>1</v>
      </c>
      <c r="E5" s="18">
        <v>8000</v>
      </c>
      <c r="F5" s="19">
        <f>D5*E5</f>
        <v>8000</v>
      </c>
      <c r="G5" s="34">
        <v>7200</v>
      </c>
      <c r="H5" s="18">
        <f>F5-G5</f>
        <v>800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6"/>
      <c r="C6" s="7"/>
      <c r="D6" s="7"/>
      <c r="E6" s="18"/>
      <c r="F6" s="19">
        <f t="shared" ref="F6:F14" si="0">D6*E6</f>
        <v>0</v>
      </c>
      <c r="G6" s="34">
        <v>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3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3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8000</v>
      </c>
      <c r="G15" s="36">
        <f>SUM(G5:G14)</f>
        <v>7200</v>
      </c>
      <c r="H15" s="20">
        <f>SUM(H5:H14)</f>
        <v>800</v>
      </c>
      <c r="I15" s="45">
        <f>SUM(I5:I14)</f>
        <v>0</v>
      </c>
      <c r="M15" s="31"/>
    </row>
    <row r="16" spans="1:16" x14ac:dyDescent="0.3">
      <c r="A16" s="1">
        <v>2</v>
      </c>
      <c r="B16" s="52" t="s">
        <v>14</v>
      </c>
      <c r="C16" s="52"/>
      <c r="D16" s="52"/>
      <c r="E16" s="52"/>
      <c r="F16" s="52"/>
      <c r="G16" s="52"/>
      <c r="H16" s="52"/>
      <c r="I16" s="33"/>
    </row>
    <row r="17" spans="1:11" s="5" customFormat="1" ht="12.75" customHeight="1" x14ac:dyDescent="0.3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3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3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3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3">
      <c r="A26" s="1">
        <v>3</v>
      </c>
      <c r="B26" s="52" t="s">
        <v>8</v>
      </c>
      <c r="C26" s="52"/>
      <c r="D26" s="52"/>
      <c r="E26" s="52"/>
      <c r="F26" s="52"/>
      <c r="G26" s="52"/>
      <c r="H26" s="52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8">F27-G27</f>
        <v>0</v>
      </c>
      <c r="I27" s="44">
        <f t="shared" ref="I27" si="9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10">D28*E28</f>
        <v>0</v>
      </c>
      <c r="G28" s="34">
        <v>0</v>
      </c>
      <c r="H28" s="18">
        <f t="shared" ref="H28:H36" si="11">F28-G28</f>
        <v>0</v>
      </c>
      <c r="I28" s="44">
        <f t="shared" ref="I28:I36" si="12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10"/>
        <v>0</v>
      </c>
      <c r="G29" s="34">
        <v>0</v>
      </c>
      <c r="H29" s="18">
        <f t="shared" si="11"/>
        <v>0</v>
      </c>
      <c r="I29" s="44">
        <f t="shared" si="12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10"/>
        <v>0</v>
      </c>
      <c r="G30" s="34">
        <v>0</v>
      </c>
      <c r="H30" s="18">
        <f t="shared" si="11"/>
        <v>0</v>
      </c>
      <c r="I30" s="44">
        <f t="shared" si="12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10"/>
        <v>0</v>
      </c>
      <c r="G31" s="34">
        <v>0</v>
      </c>
      <c r="H31" s="18">
        <f t="shared" ref="H31:H34" si="13">F31-G31</f>
        <v>0</v>
      </c>
      <c r="I31" s="44">
        <f t="shared" ref="I31:I34" si="14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10"/>
        <v>0</v>
      </c>
      <c r="G32" s="34">
        <v>0</v>
      </c>
      <c r="H32" s="18">
        <f t="shared" si="13"/>
        <v>0</v>
      </c>
      <c r="I32" s="44">
        <f t="shared" si="14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10"/>
        <v>0</v>
      </c>
      <c r="G33" s="34">
        <v>0</v>
      </c>
      <c r="H33" s="18">
        <f t="shared" si="13"/>
        <v>0</v>
      </c>
      <c r="I33" s="44">
        <f t="shared" si="14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10"/>
        <v>0</v>
      </c>
      <c r="G34" s="34">
        <v>0</v>
      </c>
      <c r="H34" s="18">
        <f t="shared" si="13"/>
        <v>0</v>
      </c>
      <c r="I34" s="44">
        <f t="shared" si="14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10"/>
        <v>0</v>
      </c>
      <c r="G35" s="34">
        <v>0</v>
      </c>
      <c r="H35" s="18">
        <f t="shared" si="11"/>
        <v>0</v>
      </c>
      <c r="I35" s="44">
        <f t="shared" si="12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10"/>
        <v>0</v>
      </c>
      <c r="G36" s="34">
        <v>0</v>
      </c>
      <c r="H36" s="18">
        <f t="shared" si="11"/>
        <v>0</v>
      </c>
      <c r="I36" s="44">
        <f t="shared" si="12"/>
        <v>0</v>
      </c>
    </row>
    <row r="37" spans="1:10" x14ac:dyDescent="0.3">
      <c r="A37" s="1">
        <v>4</v>
      </c>
      <c r="B37" s="15" t="s">
        <v>11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8000</v>
      </c>
      <c r="G39" s="17">
        <f>G15+G25+G37</f>
        <v>7200</v>
      </c>
      <c r="H39" s="17">
        <f>H15+H25+H37</f>
        <v>800</v>
      </c>
      <c r="I39" s="47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39">
        <f>SUM(G40:I40)</f>
        <v>1</v>
      </c>
      <c r="G40" s="39">
        <f>G39/$F$39</f>
        <v>0.9</v>
      </c>
      <c r="H40" s="39">
        <f>H39/$F$39</f>
        <v>0.1</v>
      </c>
      <c r="I40" s="48">
        <f>I39/$F$39</f>
        <v>0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5"/>
    </row>
    <row r="44" spans="1:10" ht="12.75" customHeight="1" x14ac:dyDescent="0.3"/>
    <row r="45" spans="1:10" ht="12.75" customHeight="1" x14ac:dyDescent="0.3">
      <c r="C45" t="s">
        <v>16</v>
      </c>
    </row>
    <row r="46" spans="1:10" ht="12.75" customHeight="1" x14ac:dyDescent="0.3">
      <c r="C46" t="s">
        <v>17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zoomScale="130" zoomScaleNormal="130" workbookViewId="0">
      <selection activeCell="K8" sqref="K8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" customHeigh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1" t="s">
        <v>23</v>
      </c>
    </row>
    <row r="3" spans="1:19" x14ac:dyDescent="0.3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3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6" t="s">
        <v>36</v>
      </c>
      <c r="C5" s="27" t="s">
        <v>34</v>
      </c>
      <c r="D5" s="28" t="s">
        <v>34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6" t="s">
        <v>37</v>
      </c>
      <c r="C6" s="27" t="s">
        <v>34</v>
      </c>
      <c r="D6" s="27" t="s">
        <v>34</v>
      </c>
      <c r="E6" s="27" t="s">
        <v>34</v>
      </c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9" t="s">
        <v>26</v>
      </c>
      <c r="C7" s="27"/>
      <c r="D7" s="27" t="s">
        <v>34</v>
      </c>
      <c r="E7" s="27" t="s">
        <v>34</v>
      </c>
      <c r="F7" s="27" t="s">
        <v>34</v>
      </c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3">
      <c r="A8" s="23">
        <v>4</v>
      </c>
      <c r="B8" s="29" t="s">
        <v>27</v>
      </c>
      <c r="C8" s="27"/>
      <c r="D8" s="28"/>
      <c r="E8" s="27" t="s">
        <v>34</v>
      </c>
      <c r="F8" s="27" t="s">
        <v>34</v>
      </c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9" t="s">
        <v>35</v>
      </c>
      <c r="C9" s="27"/>
      <c r="D9" s="28"/>
      <c r="E9" s="28"/>
      <c r="F9" s="27" t="s">
        <v>34</v>
      </c>
      <c r="G9" s="27" t="s">
        <v>34</v>
      </c>
      <c r="H9" s="27" t="s">
        <v>34</v>
      </c>
      <c r="I9" s="27" t="s">
        <v>34</v>
      </c>
      <c r="J9" s="27" t="s">
        <v>34</v>
      </c>
      <c r="K9" s="27" t="s">
        <v>34</v>
      </c>
      <c r="L9" s="27" t="s">
        <v>34</v>
      </c>
      <c r="M9" s="27" t="s">
        <v>34</v>
      </c>
      <c r="N9" s="27" t="s">
        <v>34</v>
      </c>
    </row>
    <row r="10" spans="1:19" ht="12.75" customHeight="1" x14ac:dyDescent="0.3">
      <c r="A10" s="23">
        <v>6</v>
      </c>
      <c r="B10" s="29" t="s">
        <v>28</v>
      </c>
      <c r="C10" s="27"/>
      <c r="D10" s="28"/>
      <c r="E10" s="28"/>
      <c r="F10" s="27" t="s">
        <v>34</v>
      </c>
      <c r="G10" s="28"/>
      <c r="H10" s="27" t="s">
        <v>34</v>
      </c>
      <c r="I10" s="28"/>
      <c r="J10" s="28"/>
      <c r="K10" s="27" t="s">
        <v>34</v>
      </c>
      <c r="L10" s="28"/>
      <c r="M10" s="28"/>
      <c r="N10" s="27" t="s">
        <v>34</v>
      </c>
    </row>
    <row r="11" spans="1:19" ht="12.75" customHeight="1" x14ac:dyDescent="0.3">
      <c r="A11" s="23">
        <v>7</v>
      </c>
      <c r="B11" s="29" t="s">
        <v>29</v>
      </c>
      <c r="C11" s="27"/>
      <c r="D11" s="28"/>
      <c r="E11" s="28"/>
      <c r="F11" s="27" t="s">
        <v>34</v>
      </c>
      <c r="G11" s="27" t="s">
        <v>34</v>
      </c>
      <c r="H11" s="27" t="s">
        <v>34</v>
      </c>
      <c r="I11" s="28"/>
      <c r="J11" s="28"/>
      <c r="K11" s="28"/>
      <c r="L11" s="28"/>
      <c r="M11" s="28"/>
      <c r="N11" s="28"/>
    </row>
    <row r="12" spans="1:19" ht="12.75" customHeight="1" x14ac:dyDescent="0.3">
      <c r="A12" s="23">
        <v>8</v>
      </c>
      <c r="B12" s="29" t="s">
        <v>30</v>
      </c>
      <c r="C12" s="27"/>
      <c r="D12" s="28"/>
      <c r="E12" s="28"/>
      <c r="F12" s="28"/>
      <c r="G12" s="27" t="s">
        <v>34</v>
      </c>
      <c r="H12" s="27" t="s">
        <v>34</v>
      </c>
      <c r="I12" s="27" t="s">
        <v>34</v>
      </c>
      <c r="J12" s="28"/>
      <c r="K12" s="28"/>
      <c r="L12" s="28"/>
      <c r="M12" s="28"/>
      <c r="N12" s="28"/>
    </row>
    <row r="13" spans="1:19" ht="12.75" customHeight="1" x14ac:dyDescent="0.3">
      <c r="A13" s="23">
        <v>9</v>
      </c>
      <c r="B13" s="29" t="s">
        <v>31</v>
      </c>
      <c r="C13" s="27"/>
      <c r="D13" s="28"/>
      <c r="E13" s="28"/>
      <c r="F13" s="28"/>
      <c r="G13" s="28"/>
      <c r="H13" s="27" t="s">
        <v>34</v>
      </c>
      <c r="I13" s="27" t="s">
        <v>34</v>
      </c>
      <c r="J13" s="27" t="s">
        <v>34</v>
      </c>
      <c r="K13" s="27" t="s">
        <v>34</v>
      </c>
      <c r="L13" s="27" t="s">
        <v>34</v>
      </c>
      <c r="M13" s="27" t="s">
        <v>34</v>
      </c>
      <c r="N13" s="27" t="s">
        <v>34</v>
      </c>
    </row>
    <row r="14" spans="1:19" ht="12.75" customHeight="1" x14ac:dyDescent="0.3">
      <c r="A14" s="23">
        <v>10</v>
      </c>
      <c r="B14" s="29" t="s">
        <v>32</v>
      </c>
      <c r="C14" s="27"/>
      <c r="D14" s="28"/>
      <c r="E14" s="28"/>
      <c r="F14" s="28"/>
      <c r="G14" s="28"/>
      <c r="H14" s="28"/>
      <c r="I14" s="27" t="s">
        <v>34</v>
      </c>
      <c r="J14" s="27" t="s">
        <v>34</v>
      </c>
      <c r="K14" s="27" t="s">
        <v>34</v>
      </c>
      <c r="L14" s="27" t="s">
        <v>34</v>
      </c>
      <c r="M14" s="27" t="s">
        <v>34</v>
      </c>
      <c r="N14" s="27" t="s">
        <v>34</v>
      </c>
    </row>
    <row r="15" spans="1:19" ht="12.75" customHeight="1" x14ac:dyDescent="0.3">
      <c r="A15" s="23">
        <v>11</v>
      </c>
      <c r="B15" s="29" t="s">
        <v>33</v>
      </c>
      <c r="C15" s="27"/>
      <c r="D15" s="28"/>
      <c r="E15" s="28"/>
      <c r="F15" s="28"/>
      <c r="G15" s="28"/>
      <c r="H15" s="28"/>
      <c r="I15" s="28"/>
      <c r="J15" s="28"/>
      <c r="K15" s="28"/>
      <c r="L15" s="27" t="s">
        <v>34</v>
      </c>
      <c r="M15" s="27" t="s">
        <v>34</v>
      </c>
      <c r="N15" s="27" t="s">
        <v>34</v>
      </c>
    </row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Levani Kikilashvili</cp:lastModifiedBy>
  <cp:lastPrinted>2018-01-12T14:40:09Z</cp:lastPrinted>
  <dcterms:created xsi:type="dcterms:W3CDTF">2016-07-17T18:17:06Z</dcterms:created>
  <dcterms:modified xsi:type="dcterms:W3CDTF">2025-03-31T13:37:00Z</dcterms:modified>
</cp:coreProperties>
</file>