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iraklitevzadze/Downloads/"/>
    </mc:Choice>
  </mc:AlternateContent>
  <xr:revisionPtr revIDLastSave="0" documentId="8_{E0263AC7-A96A-4C4B-90B0-6F5393331F2B}" xr6:coauthVersionLast="47" xr6:coauthVersionMax="47" xr10:uidLastSave="{00000000-0000-0000-0000-000000000000}"/>
  <bookViews>
    <workbookView xWindow="1680" yWindow="740" windowWidth="26960" windowHeight="15340" tabRatio="774" activeTab="3" xr2:uid="{00000000-000D-0000-FFFF-FFFF00000000}"/>
  </bookViews>
  <sheets>
    <sheet name="ინსტრუქცია" sheetId="8" r:id="rId1"/>
    <sheet name="წარმოების - გაყიდვების პროგნოზი" sheetId="4" r:id="rId2"/>
    <sheet name="მოგება  -  ზარალის ცხრილი" sheetId="2" r:id="rId3"/>
    <sheet name="ფულადი სახსრების მიმოქცევა" sheetId="1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E15" i="2"/>
  <c r="M19" i="4"/>
  <c r="L19" i="4"/>
  <c r="J19" i="4"/>
  <c r="H19" i="4"/>
  <c r="D19" i="4"/>
  <c r="C19" i="4"/>
  <c r="O18" i="4"/>
  <c r="O17" i="4"/>
  <c r="O16" i="4"/>
  <c r="O15" i="4"/>
  <c r="N14" i="4"/>
  <c r="N19" i="4" s="1"/>
  <c r="M14" i="4"/>
  <c r="L14" i="4"/>
  <c r="K14" i="4"/>
  <c r="K19" i="4" s="1"/>
  <c r="J14" i="4"/>
  <c r="I14" i="4"/>
  <c r="I19" i="4" s="1"/>
  <c r="H14" i="4"/>
  <c r="G14" i="4"/>
  <c r="G19" i="4" s="1"/>
  <c r="F14" i="4"/>
  <c r="F19" i="4" s="1"/>
  <c r="E14" i="4"/>
  <c r="O14" i="4" s="1"/>
  <c r="N11" i="4"/>
  <c r="M11" i="4"/>
  <c r="L11" i="4"/>
  <c r="K11" i="4"/>
  <c r="J11" i="4"/>
  <c r="I11" i="4"/>
  <c r="H11" i="4"/>
  <c r="G11" i="4"/>
  <c r="F11" i="4"/>
  <c r="E11" i="4"/>
  <c r="D11" i="4"/>
  <c r="C11" i="4"/>
  <c r="O11" i="4" s="1"/>
  <c r="O10" i="4"/>
  <c r="O9" i="4"/>
  <c r="O8" i="4"/>
  <c r="O7" i="4"/>
  <c r="O6" i="4"/>
  <c r="E19" i="4" l="1"/>
  <c r="O19" i="4" s="1"/>
  <c r="O13" i="1"/>
  <c r="E6" i="2" l="1"/>
  <c r="F15" i="2" l="1"/>
  <c r="G15" i="2"/>
  <c r="H15" i="2"/>
  <c r="I15" i="2"/>
  <c r="J15" i="2"/>
  <c r="K15" i="2"/>
  <c r="L15" i="2"/>
  <c r="M15" i="2"/>
  <c r="N15" i="2"/>
  <c r="O15" i="2"/>
  <c r="P15" i="2"/>
  <c r="F16" i="2"/>
  <c r="G16" i="2"/>
  <c r="H16" i="2"/>
  <c r="I16" i="2"/>
  <c r="J16" i="2"/>
  <c r="K16" i="2"/>
  <c r="L16" i="2"/>
  <c r="M16" i="2"/>
  <c r="N16" i="2"/>
  <c r="O16" i="2"/>
  <c r="P16" i="2"/>
  <c r="F17" i="2"/>
  <c r="G17" i="2"/>
  <c r="H17" i="2"/>
  <c r="I17" i="2"/>
  <c r="J17" i="2"/>
  <c r="K17" i="2"/>
  <c r="L17" i="2"/>
  <c r="M17" i="2"/>
  <c r="N17" i="2"/>
  <c r="O17" i="2"/>
  <c r="P17" i="2"/>
  <c r="F18" i="2"/>
  <c r="G18" i="2"/>
  <c r="H18" i="2"/>
  <c r="I18" i="2"/>
  <c r="J18" i="2"/>
  <c r="K18" i="2"/>
  <c r="L18" i="2"/>
  <c r="M18" i="2"/>
  <c r="N18" i="2"/>
  <c r="O18" i="2"/>
  <c r="P18" i="2"/>
  <c r="E18" i="2"/>
  <c r="E17" i="2"/>
  <c r="E16" i="2"/>
  <c r="F14" i="2"/>
  <c r="G14" i="2"/>
  <c r="H14" i="2"/>
  <c r="I14" i="2"/>
  <c r="J14" i="2"/>
  <c r="K14" i="2"/>
  <c r="L14" i="2"/>
  <c r="M14" i="2"/>
  <c r="N14" i="2"/>
  <c r="O14" i="2"/>
  <c r="P14" i="2"/>
  <c r="F7" i="2"/>
  <c r="G7" i="2"/>
  <c r="H7" i="2"/>
  <c r="I7" i="2"/>
  <c r="J7" i="2"/>
  <c r="K7" i="2"/>
  <c r="L7" i="2"/>
  <c r="M7" i="2"/>
  <c r="N7" i="2"/>
  <c r="O7" i="2"/>
  <c r="P7" i="2"/>
  <c r="F8" i="2"/>
  <c r="G8" i="2"/>
  <c r="H8" i="2"/>
  <c r="I8" i="2"/>
  <c r="J8" i="2"/>
  <c r="K8" i="2"/>
  <c r="L8" i="2"/>
  <c r="M8" i="2"/>
  <c r="N8" i="2"/>
  <c r="O8" i="2"/>
  <c r="P8" i="2"/>
  <c r="F9" i="2"/>
  <c r="G9" i="2"/>
  <c r="H9" i="2"/>
  <c r="I9" i="2"/>
  <c r="J9" i="2"/>
  <c r="K9" i="2"/>
  <c r="L9" i="2"/>
  <c r="M9" i="2"/>
  <c r="N9" i="2"/>
  <c r="O9" i="2"/>
  <c r="P9" i="2"/>
  <c r="F10" i="2"/>
  <c r="G10" i="2"/>
  <c r="H10" i="2"/>
  <c r="I10" i="2"/>
  <c r="J10" i="2"/>
  <c r="K10" i="2"/>
  <c r="L10" i="2"/>
  <c r="M10" i="2"/>
  <c r="N10" i="2"/>
  <c r="O10" i="2"/>
  <c r="P10" i="2"/>
  <c r="E10" i="2"/>
  <c r="E9" i="2"/>
  <c r="E8" i="2"/>
  <c r="E7" i="2"/>
  <c r="F6" i="2"/>
  <c r="G6" i="2"/>
  <c r="H6" i="2"/>
  <c r="I6" i="2"/>
  <c r="J6" i="2"/>
  <c r="K6" i="2"/>
  <c r="L6" i="2"/>
  <c r="M6" i="2"/>
  <c r="N6" i="2"/>
  <c r="O6" i="2"/>
  <c r="P6" i="2"/>
  <c r="Q15" i="2" l="1"/>
  <c r="E19" i="2"/>
  <c r="Q16" i="2"/>
  <c r="Q7" i="2"/>
  <c r="Q8" i="2"/>
  <c r="Q9" i="2"/>
  <c r="Q10" i="2"/>
  <c r="E33" i="2" l="1"/>
  <c r="E35" i="2" l="1"/>
  <c r="E11" i="2" l="1"/>
  <c r="F33" i="2" l="1"/>
  <c r="G33" i="2"/>
  <c r="H33" i="2"/>
  <c r="I33" i="2"/>
  <c r="J33" i="2"/>
  <c r="K33" i="2"/>
  <c r="L33" i="2"/>
  <c r="M33" i="2"/>
  <c r="N33" i="2"/>
  <c r="O33" i="2"/>
  <c r="P33" i="2"/>
  <c r="O11" i="2"/>
  <c r="G11" i="2"/>
  <c r="Q25" i="2"/>
  <c r="Q26" i="2"/>
  <c r="Q27" i="2"/>
  <c r="Q28" i="2"/>
  <c r="Q29" i="2"/>
  <c r="Q30" i="2"/>
  <c r="Q31" i="2"/>
  <c r="Q32" i="2"/>
  <c r="M35" i="2" l="1"/>
  <c r="I35" i="2"/>
  <c r="P35" i="2"/>
  <c r="L35" i="2"/>
  <c r="H35" i="2"/>
  <c r="O35" i="2"/>
  <c r="K35" i="2"/>
  <c r="G35" i="2"/>
  <c r="N35" i="2"/>
  <c r="J35" i="2"/>
  <c r="F35" i="2"/>
  <c r="Q33" i="2"/>
  <c r="K11" i="2"/>
  <c r="N11" i="2"/>
  <c r="C14" i="1"/>
  <c r="P19" i="2"/>
  <c r="N12" i="1" s="1"/>
  <c r="N14" i="1" s="1"/>
  <c r="H19" i="2"/>
  <c r="O19" i="2"/>
  <c r="M12" i="1" s="1"/>
  <c r="M14" i="1" s="1"/>
  <c r="K19" i="2"/>
  <c r="I12" i="1" s="1"/>
  <c r="G19" i="2"/>
  <c r="E12" i="1" s="1"/>
  <c r="J11" i="2"/>
  <c r="H11" i="2"/>
  <c r="Q35" i="2" l="1"/>
  <c r="E14" i="1"/>
  <c r="F12" i="1"/>
  <c r="F14" i="1" s="1"/>
  <c r="I14" i="1"/>
  <c r="P11" i="2"/>
  <c r="J19" i="2"/>
  <c r="F11" i="2"/>
  <c r="F19" i="2"/>
  <c r="N19" i="2"/>
  <c r="L11" i="2"/>
  <c r="Q6" i="2"/>
  <c r="I11" i="2"/>
  <c r="L19" i="2"/>
  <c r="I19" i="2"/>
  <c r="M19" i="2"/>
  <c r="M11" i="2"/>
  <c r="L12" i="1" l="1"/>
  <c r="L14" i="1" s="1"/>
  <c r="G12" i="1"/>
  <c r="G14" i="1" s="1"/>
  <c r="H12" i="1"/>
  <c r="H14" i="1" s="1"/>
  <c r="D12" i="1"/>
  <c r="K12" i="1"/>
  <c r="K14" i="1" s="1"/>
  <c r="J12" i="1"/>
  <c r="J14" i="1" s="1"/>
  <c r="E21" i="2"/>
  <c r="E37" i="2" s="1"/>
  <c r="O12" i="1" l="1"/>
  <c r="O14" i="1" s="1"/>
  <c r="D14" i="1"/>
  <c r="Q24" i="2"/>
  <c r="Q14" i="2"/>
  <c r="E38" i="2" l="1"/>
  <c r="Q18" i="2" l="1"/>
  <c r="Q17" i="2"/>
  <c r="D7" i="1"/>
  <c r="I21" i="2" l="1"/>
  <c r="I37" i="2" s="1"/>
  <c r="G7" i="1"/>
  <c r="G10" i="1" s="1"/>
  <c r="M21" i="2"/>
  <c r="M37" i="2" s="1"/>
  <c r="K7" i="1"/>
  <c r="K10" i="1" s="1"/>
  <c r="J21" i="2"/>
  <c r="J37" i="2" s="1"/>
  <c r="H7" i="1"/>
  <c r="H10" i="1" s="1"/>
  <c r="N21" i="2"/>
  <c r="N37" i="2" s="1"/>
  <c r="L7" i="1"/>
  <c r="L10" i="1" s="1"/>
  <c r="O21" i="2"/>
  <c r="O37" i="2" s="1"/>
  <c r="M7" i="1"/>
  <c r="M10" i="1" s="1"/>
  <c r="G21" i="2"/>
  <c r="G37" i="2" s="1"/>
  <c r="E7" i="1"/>
  <c r="E10" i="1" s="1"/>
  <c r="K21" i="2"/>
  <c r="K37" i="2" s="1"/>
  <c r="I7" i="1"/>
  <c r="I10" i="1" s="1"/>
  <c r="H21" i="2"/>
  <c r="H37" i="2" s="1"/>
  <c r="F7" i="1"/>
  <c r="F10" i="1" s="1"/>
  <c r="L21" i="2"/>
  <c r="L37" i="2" s="1"/>
  <c r="J7" i="1"/>
  <c r="J10" i="1" s="1"/>
  <c r="P21" i="2"/>
  <c r="P37" i="2" s="1"/>
  <c r="N7" i="1"/>
  <c r="N10" i="1" s="1"/>
  <c r="F21" i="2"/>
  <c r="Q11" i="2"/>
  <c r="Q19" i="2"/>
  <c r="F37" i="2" l="1"/>
  <c r="F38" i="2" s="1"/>
  <c r="O7" i="1"/>
  <c r="Q21" i="2"/>
  <c r="Q37" i="2" s="1"/>
  <c r="Q40" i="2" s="1"/>
  <c r="G38" i="2" l="1"/>
  <c r="H38" i="2" s="1"/>
  <c r="I38" i="2" s="1"/>
  <c r="J38" i="2" s="1"/>
  <c r="K38" i="2" s="1"/>
  <c r="L38" i="2" s="1"/>
  <c r="M38" i="2" s="1"/>
  <c r="N38" i="2" s="1"/>
  <c r="O38" i="2" s="1"/>
  <c r="P38" i="2" s="1"/>
  <c r="O9" i="1" l="1"/>
  <c r="D10" i="1"/>
  <c r="O8" i="1"/>
  <c r="C10" i="1" l="1"/>
  <c r="C16" i="1" s="1"/>
  <c r="D5" i="1" s="1"/>
  <c r="O10" i="1"/>
  <c r="D16" i="1" l="1"/>
  <c r="E5" i="1" s="1"/>
  <c r="E16" i="1" s="1"/>
  <c r="F5" i="1" s="1"/>
  <c r="F16" i="1" s="1"/>
  <c r="G5" i="1" s="1"/>
  <c r="G16" i="1" s="1"/>
  <c r="H5" i="1" s="1"/>
  <c r="H16" i="1" s="1"/>
  <c r="I5" i="1" s="1"/>
  <c r="I16" i="1" s="1"/>
  <c r="J5" i="1" s="1"/>
  <c r="J16" i="1" s="1"/>
  <c r="K5" i="1" s="1"/>
  <c r="K16" i="1" s="1"/>
  <c r="L5" i="1" s="1"/>
  <c r="L16" i="1" s="1"/>
  <c r="M5" i="1" s="1"/>
  <c r="M16" i="1" s="1"/>
  <c r="N5" i="1" s="1"/>
  <c r="N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</author>
  </authors>
  <commentList>
    <comment ref="C5" authorId="0" shapeId="0" xr:uid="{00000000-0006-0000-0000-000001000000}">
      <text>
        <r>
          <rPr>
            <b/>
            <sz val="9"/>
            <color rgb="FF000000"/>
            <rFont val="Segoe UI"/>
            <charset val="1"/>
          </rPr>
          <t>AR: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ერთეულის ფასი</t>
        </r>
      </text>
    </comment>
    <comment ref="C13" authorId="0" shapeId="0" xr:uid="{00000000-0006-0000-0000-000002000000}">
      <text>
        <r>
          <rPr>
            <b/>
            <sz val="9"/>
            <color rgb="FF000000"/>
            <rFont val="Segoe UI"/>
            <charset val="1"/>
          </rPr>
          <t>AR: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ცვალებადი ხარჯი ერთეულის
</t>
        </r>
      </text>
    </comment>
  </commentList>
</comments>
</file>

<file path=xl/sharedStrings.xml><?xml version="1.0" encoding="utf-8"?>
<sst xmlns="http://schemas.openxmlformats.org/spreadsheetml/2006/main" count="132" uniqueCount="94">
  <si>
    <t>I წელი</t>
  </si>
  <si>
    <t>ჯამი</t>
  </si>
  <si>
    <t>ფულის შემოდინება</t>
  </si>
  <si>
    <t>გაყიდვებიდან/ მომსახურებიდან შემოდინება</t>
  </si>
  <si>
    <t>გრანტის შემოდინება</t>
  </si>
  <si>
    <t>ფული პერიოდის ბოლოს         D= A+B-C</t>
  </si>
  <si>
    <t>გასავლების ჯამი                            C</t>
  </si>
  <si>
    <t>შემოდინების ჯამი                              B</t>
  </si>
  <si>
    <t>ფული პერიოდის დასაწყისში     A</t>
  </si>
  <si>
    <t>ცვალებადი/პირდაპირი ხარჯები</t>
  </si>
  <si>
    <t>გაყიდვები ცალებში</t>
  </si>
  <si>
    <t>პროდუქციის/მომსახურების  რეალიზაცია/გაყიდვები</t>
  </si>
  <si>
    <r>
      <rPr>
        <b/>
        <sz val="10"/>
        <color rgb="FFFF0000"/>
        <rFont val="Calibri"/>
        <family val="2"/>
        <scheme val="minor"/>
      </rPr>
      <t>U</t>
    </r>
    <r>
      <rPr>
        <b/>
        <sz val="10"/>
        <color theme="1"/>
        <rFont val="Calibri"/>
        <family val="2"/>
        <scheme val="minor"/>
      </rPr>
      <t xml:space="preserve"> - რეალიზაციის/გაყიდვების ჯამი                 </t>
    </r>
  </si>
  <si>
    <r>
      <rPr>
        <b/>
        <sz val="10"/>
        <color rgb="FFFF0000"/>
        <rFont val="Calibri"/>
        <family val="2"/>
        <scheme val="minor"/>
      </rPr>
      <t>Kv</t>
    </r>
    <r>
      <rPr>
        <b/>
        <sz val="10"/>
        <color theme="1"/>
        <rFont val="Calibri"/>
        <family val="2"/>
        <scheme val="minor"/>
      </rPr>
      <t xml:space="preserve"> - ცვალებადი/პირდაპირი ხარჯების ჯამი      </t>
    </r>
  </si>
  <si>
    <r>
      <rPr>
        <b/>
        <sz val="10"/>
        <color rgb="FFFF0000"/>
        <rFont val="Calibri"/>
        <family val="2"/>
        <scheme val="minor"/>
      </rPr>
      <t xml:space="preserve">G2 </t>
    </r>
    <r>
      <rPr>
        <b/>
        <sz val="10"/>
        <color theme="1"/>
        <rFont val="Calibri"/>
        <family val="2"/>
        <scheme val="minor"/>
      </rPr>
      <t xml:space="preserve">- მოგება                              </t>
    </r>
    <r>
      <rPr>
        <b/>
        <sz val="10"/>
        <color rgb="FFFF0000"/>
        <rFont val="Calibri"/>
        <family val="2"/>
        <scheme val="minor"/>
      </rPr>
      <t xml:space="preserve"> G2 = G1 - Kf</t>
    </r>
  </si>
  <si>
    <r>
      <rPr>
        <b/>
        <sz val="10"/>
        <color rgb="FFFF0000"/>
        <rFont val="Calibri"/>
        <family val="2"/>
        <scheme val="minor"/>
      </rPr>
      <t>T</t>
    </r>
    <r>
      <rPr>
        <b/>
        <sz val="10"/>
        <color theme="1"/>
        <rFont val="Calibri"/>
        <family val="2"/>
        <scheme val="minor"/>
      </rPr>
      <t xml:space="preserve"> - მოგების გადასახადი          </t>
    </r>
    <r>
      <rPr>
        <b/>
        <sz val="10"/>
        <color rgb="FFFF0000"/>
        <rFont val="Calibri"/>
        <family val="2"/>
        <scheme val="minor"/>
      </rPr>
      <t>G2-(G2*15%)</t>
    </r>
  </si>
  <si>
    <r>
      <rPr>
        <b/>
        <sz val="10"/>
        <color rgb="FFFF0000"/>
        <rFont val="Calibri"/>
        <family val="2"/>
        <scheme val="minor"/>
      </rPr>
      <t xml:space="preserve">G3 </t>
    </r>
    <r>
      <rPr>
        <b/>
        <sz val="10"/>
        <color theme="1"/>
        <rFont val="Calibri"/>
        <family val="2"/>
        <scheme val="minor"/>
      </rPr>
      <t xml:space="preserve">- მთლიანი წმინდა მოგება                    </t>
    </r>
    <r>
      <rPr>
        <b/>
        <sz val="10"/>
        <color rgb="FFFF0000"/>
        <rFont val="Calibri"/>
        <family val="2"/>
        <scheme val="minor"/>
      </rPr>
      <t>G3 = G2 - T</t>
    </r>
  </si>
  <si>
    <r>
      <rPr>
        <b/>
        <sz val="10"/>
        <color theme="1"/>
        <rFont val="Calibri"/>
        <family val="2"/>
        <scheme val="minor"/>
      </rPr>
      <t>დაგროვილი მოგება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მიმდინარე თვის მოგებას პლუს წინა თვის მოგება</t>
    </r>
    <r>
      <rPr>
        <sz val="10"/>
        <color theme="1"/>
        <rFont val="Calibri"/>
        <family val="2"/>
        <scheme val="minor"/>
      </rPr>
      <t>)</t>
    </r>
  </si>
  <si>
    <t>შენიშვნა / კომენტარი</t>
  </si>
  <si>
    <t>ეს ზოლი გიჩვენებთ, როდის გადახვედით მოგების ზონაში (Break Even)</t>
  </si>
  <si>
    <t>მოგების გაანგარიშება</t>
  </si>
  <si>
    <t>მოგება - ზარალი</t>
  </si>
  <si>
    <t>ფულადი სახსრების  მიმოქცევა - Cash Flow</t>
  </si>
  <si>
    <t>ფიქსირებული/საერთო/არაპირდაპირი/ზედნადები ხარჯები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</si>
  <si>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 xml:space="preserve">- ფიქს./საერთო/არაპირდაპირი/ზედნადები ხარჯების ჯამი     </t>
    </r>
  </si>
  <si>
    <r>
      <rPr>
        <b/>
        <sz val="10"/>
        <color rgb="FFFF0000"/>
        <rFont val="Calibri"/>
        <family val="2"/>
        <scheme val="minor"/>
      </rPr>
      <t>G1</t>
    </r>
    <r>
      <rPr>
        <b/>
        <sz val="10"/>
        <color theme="1"/>
        <rFont val="Calibri"/>
        <family val="2"/>
        <scheme val="minor"/>
      </rPr>
      <t xml:space="preserve"> - საერთო მოგება / (ბრუტო მოგება)                          </t>
    </r>
    <r>
      <rPr>
        <b/>
        <sz val="10"/>
        <color rgb="FFFF0000"/>
        <rFont val="Calibri"/>
        <family val="2"/>
        <scheme val="minor"/>
      </rPr>
      <t>G1 = U - Kv</t>
    </r>
  </si>
  <si>
    <t>წარმოება ცალებში</t>
  </si>
  <si>
    <t>წარმოების და გაყიდვების პროგნოზი</t>
  </si>
  <si>
    <t>ცვეთა / ამორტიზაცია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</si>
  <si>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>- ფიქსირებული ხარჯების ჯამი ცვეთის ჩათვლით</t>
    </r>
  </si>
  <si>
    <t>ჯამური წარმოება ცალებში</t>
  </si>
  <si>
    <t>ჯამური გაყიდვები ცალებში</t>
  </si>
  <si>
    <t>სხვა შემოდინება (საკუთარი სახსრები)</t>
  </si>
  <si>
    <t>ხარჯები (პირდაპირი+არაპირადპირი) -გადინება</t>
  </si>
  <si>
    <t>ფულის გადინება</t>
  </si>
  <si>
    <t>აქ ცვეთის თანხა არ შედის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</si>
  <si>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</t>
  </si>
  <si>
    <t>P  გასაყიდი ფასი</t>
  </si>
  <si>
    <t>თუ ცხრილის რიგები არ არის საკმარისი, შეგიძლიათ ჩაამატოთ</t>
  </si>
  <si>
    <t>-</t>
  </si>
  <si>
    <t>ზოგადი ინფორმაცია</t>
  </si>
  <si>
    <t>მარტივად შეგიძლიათ დოკუმენტში შეიტანოთ ცვლილებები, არ არსებობს ერთი მიდგომა ყველასთვის;</t>
  </si>
  <si>
    <t xml:space="preserve">  წარმოების - გაყიდვების პროგნოზი</t>
  </si>
  <si>
    <t>მოგება  -  ზარალის ცხრილი</t>
  </si>
  <si>
    <t xml:space="preserve"> ფულადი სახსრების მიმოქცევა</t>
  </si>
  <si>
    <t xml:space="preserve">დოკუმენტის შევსების შემდეგ შესაძლებლობა გექნებათ ის შეცვალოთ ან/და გამოიყენოთ საწარმოს საქმიანობის შემდეგი წლების პროგნოზისთვის; </t>
  </si>
  <si>
    <t>ლურჯი გვერდის არის საწარმოს მომდევნო ერთი წლის მოგება ზარალის ცხრილი;</t>
  </si>
  <si>
    <t xml:space="preserve">წარმოება და გაყიდვები თვეების მიხედვით შეიძლება ერთმანეთს არ დაემთხვეს, მაგ. შეიძლება პირველი 2 თვე აწარმოოთ, ხოლო გაყიდვები მე-3 თვიდან დაიწყოს; </t>
  </si>
  <si>
    <t xml:space="preserve">დოკუმენტში არ ამოშალოთ ფორმულები; </t>
  </si>
  <si>
    <t>თუ ცხრილის რიგები არ არის საკმარისი, შეგიძლიათ ჩაამატოთ;</t>
  </si>
  <si>
    <t>მწვანე  გვერდი არის საწარმოს მომდევნო ერთი წლის პროდუქტის/სერვისი წარმოების და გაყიდვების პროგნოზი;</t>
  </si>
  <si>
    <t xml:space="preserve">წარმოება და გაყიდვების გვერდი ივსება ხელით; </t>
  </si>
  <si>
    <t>შევსებისას გაითვალისწინეთ პრექტის სეზონურობა, მოსამზადებელი საქმიანობის ვადები და ა.შ;</t>
  </si>
  <si>
    <t>დოკუმენტის შევსებისას გაითვალისწინეთ,  12 თვის ათვლა დაიწყება კონტრაქტის გაფორმების თვიდან;</t>
  </si>
  <si>
    <t xml:space="preserve"> პროდუქტის/სერვისი მოგება  -  ზარალის ცხრილის მომზადება შესაძლებლობას მოგცემთ გაანალიზოთ ფინანსური მდგომარეობი მდგომარეობა, მართოთ რისკები,  შეაფასოთ საწარმოს სიცოცხლისუნარიანობა და ა.შ.</t>
  </si>
  <si>
    <t xml:space="preserve"> პროდუქტის/სერვისი წარმოების და გაყიდვების პროგნოზის გვერდის შევსება შესაძლებლობას მოგცემთ  განსაზღვროთ საწარმოს მომავალი, მართოთ რისკები, მოახდინოთ წარმოების ოპტიმიზაცია და ა.შ. </t>
  </si>
  <si>
    <t xml:space="preserve"> </t>
  </si>
  <si>
    <t>დოკუმენტი საშუალებას გაძლევთ შექმნათ საწარმოს მარტივი ფინანსური მოდელი;</t>
  </si>
  <si>
    <t>დოკუმენტი ემსახურება, საწარმოს საქმიანობის პირველი წლის  ბიზენს გათვლების შექმნას;</t>
  </si>
  <si>
    <t>დოკუმენტში ჯერ ივსება მწვანე გვერდი, შემდგომ ლურჯი და ბოლოს ყვითელი გვერდი;</t>
  </si>
  <si>
    <t>თუ პრეოქტი სეზონურია, რეკომენდაციაა გათვლები მოამზადოთ 24 თვეზე;</t>
  </si>
  <si>
    <t>ყვითელი გვერდი არის საწარმოს მომდევნო ერთი წლის ფულადი სახსრების მიმოქვევის ცხრილი;</t>
  </si>
  <si>
    <t xml:space="preserve">წარმოების და გაყიდვების გვერდზე უნდა მიუთითოთ თითოეული პროდუქტი/სერვისის რაოდენობა თვეების მიხედვით; </t>
  </si>
  <si>
    <t xml:space="preserve">C5 - P ხელით წერთ თითოეული პროდუქტის/სერვისის ერთეულის გასაყიდ ღირებულებას; </t>
  </si>
  <si>
    <t>C13 - KV  ხელით წერთ თითოეული პროდუქტის/სერვისის ერთეულის პირდაპირი ხარჯების ღირებულებას;</t>
  </si>
  <si>
    <r>
      <t xml:space="preserve">B23  </t>
    </r>
    <r>
      <rPr>
        <i/>
        <sz val="11"/>
        <color theme="1"/>
        <rFont val="Calibri"/>
        <family val="2"/>
        <scheme val="minor"/>
      </rPr>
      <t>ფიქსირებული/საერთო/არაპირდაპირი/ზედნადები ხარჯებს ავსებთ ხელით, თვეების მიხედვით;</t>
    </r>
  </si>
  <si>
    <t xml:space="preserve"> B35  ცვეთა / ამორტიზაციას ავსებთ ხელით, თვეების მიხედვით;</t>
  </si>
  <si>
    <t xml:space="preserve">Q40 მოგების გადასახადs ასვებთ ხელით(G2-(G2*15%) , მხოლოდ იმ შემთხვევაში თუ საწარმოს დამფუძნებლებს განაწილებული აქვთ დივიდენდები; </t>
  </si>
  <si>
    <t xml:space="preserve">kv პროდუქტის /მომსახურების ცვალებადი/პირადპირი ხარჯები  </t>
  </si>
  <si>
    <t>ცვეთის ზოლი Cash Flow-ში არ გადმოდის;</t>
  </si>
  <si>
    <t>ფულადი სახსრების მიმოქცევის გვერდზე მხოლოდ პირველი თვის მონაცემები ივსება ხელით;</t>
  </si>
  <si>
    <t xml:space="preserve">ფულადი სახსრების მიმოქცევის ცხრილი დაგეხმარებათ შეაფასოთ ბიზნესის ლიკვიდურობა, იყოთ გამჭვირვალე დონორთან,  მიიღოთ სტრატეგიული გადაწყვეტილებები, შეაფასოთ ფინანსური რისკები და ა.შ. 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</si>
  <si>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ფულს;</t>
  </si>
  <si>
    <t>ფორმულას ჯამურად გადმოაქვს "მოგება-ზარალის გვერდიდან"</t>
  </si>
  <si>
    <t>წარმოდგენილი პროექტის ბიზნეს გეგმის შევსების ინსტრუქცია</t>
  </si>
  <si>
    <t>დოკუმენტში შეყვანილია ფორმულები და ავტომატურად დაკავშირებულია ერთმანეთთან;</t>
  </si>
  <si>
    <t>* ცვალებადი და ფიქსირებული ხარჯების განმარტებას ნახავთ ინსტრუქციის გვერდზე</t>
  </si>
  <si>
    <r>
      <rPr>
        <b/>
        <sz val="12"/>
        <color theme="1"/>
        <rFont val="Calibri"/>
        <family val="2"/>
        <scheme val="minor"/>
      </rPr>
      <t>ფიქსირებული/პირდაპირი ხარჯი</t>
    </r>
    <r>
      <rPr>
        <sz val="12"/>
        <color theme="1"/>
        <rFont val="Calibri"/>
        <family val="2"/>
        <scheme val="minor"/>
      </rPr>
      <t xml:space="preserve"> არის ხარჯები, რომლებიც არ იცვლება წარმოების მოცულობის ან გაყიდვების მიხედვით. მაგ: ქირა (ოფისის, საწარმოს),  თანამშრომლების ხელფასები (ფიქსირებული), კომუნალური გადასახადები (თუ ფიქსირებული ტარიფია),  დაზღვევა, სესხის პროცენტები და ა.შ.  ეს არის ხარჯები რომლებიც არ იცვლება დროის გარკვეულ მონაკვეთში.  </t>
    </r>
  </si>
  <si>
    <r>
      <rPr>
        <b/>
        <sz val="12"/>
        <color theme="1"/>
        <rFont val="Calibri"/>
        <family val="2"/>
        <scheme val="minor"/>
      </rPr>
      <t>ცვალებადი/არაპირდაპირი ხარჯი</t>
    </r>
    <r>
      <rPr>
        <sz val="12"/>
        <color theme="1"/>
        <rFont val="Calibri"/>
        <family val="2"/>
        <scheme val="minor"/>
      </rPr>
      <t xml:space="preserve"> ეს არის ხარჯები, რომლებიც დამოკიდებულია წარმოების ან გაყიდვების მოცულობაზე. მაგ: ნედლეულის და მასალების ღირებულება, წარმოების ელექტროენერგია და წყლის ხარჯი (თუ შეიცვლება წარმოების მიხედვით),  ტრანსპორტირების ხარჯები, დროებითი დასაქმებულების ხელფასები, შეფუთვის და მიწოდების ხარჯები და ა.შ.</t>
    </r>
  </si>
  <si>
    <t>თუ ცხრილის ზოლები არ არის საკმარისი, შეგიძლიათ ჩაამატოთ</t>
  </si>
  <si>
    <t>წარმოება და გაყიდვები თვეების მიხედვით შეიძლება ერთმანეთს არ დაემთხვეს</t>
  </si>
  <si>
    <t>მაგ. შეიძლება პირველი 2 თვე აწარმოოთ, ხოლო გაყიდვები მე-3 თვიდან დაიწყოს</t>
  </si>
  <si>
    <t>ART is Fun</t>
  </si>
  <si>
    <t>art is fun</t>
  </si>
  <si>
    <t>*ევრო</t>
  </si>
  <si>
    <t>მასალები და პედაგოგის ანაზღაურება</t>
  </si>
  <si>
    <t>კომუნალური, დაცვისა და საკომუნიკაციო ხარჯი (იფარება ორგანიზაციის მხირდან)</t>
  </si>
  <si>
    <t>ბუღალტერი</t>
  </si>
  <si>
    <t>ახალგაზრდული სერვისების სპეციალისტი</t>
  </si>
  <si>
    <t>მარკეტინგის კომპანიის მომასხურეობა</t>
  </si>
  <si>
    <t>პრომო მასალები  (ბრენდირებული მასალები)</t>
  </si>
  <si>
    <t>ახალგაზრდული სერვისების განხორციელების ხარჯი</t>
  </si>
  <si>
    <t>ძირითადი საშუალებები/ინვეტარი (კომპიუტერი (256 / 8 gb, i5)
თვალსაჩინოებების კომპლექტი
ფოტოაპარატი
მაგნიტური დაფა
სივრცის დეკორაციები )</t>
  </si>
  <si>
    <t>რეკლამა სოციალურ ქსელში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</si>
</sst>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rgb="FF000000"/>
      <name val="Segoe UI"/>
      <charset val="1"/>
    </font>
    <font>
      <sz val="9"/>
      <color rgb="FF000000"/>
      <name val="Segoe UI"/>
      <charset val="1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2E75B5"/>
        <bgColor rgb="FF2E75B5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4" fillId="0" borderId="1" xfId="0" applyFont="1" applyBorder="1" applyAlignment="1">
      <alignment horizontal="left" vertical="center"/>
    </xf>
    <xf numFmtId="1" fontId="4" fillId="0" borderId="0" xfId="0" applyNumberFormat="1" applyFont="1"/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0" fillId="0" borderId="0" xfId="0" applyFont="1"/>
    <xf numFmtId="0" fontId="5" fillId="5" borderId="1" xfId="0" applyFont="1" applyFill="1" applyBorder="1" applyAlignment="1">
      <alignment vertical="center"/>
    </xf>
    <xf numFmtId="1" fontId="5" fillId="5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5" borderId="0" xfId="0" applyFont="1" applyFill="1"/>
    <xf numFmtId="0" fontId="4" fillId="0" borderId="5" xfId="0" applyFont="1" applyBorder="1"/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/>
    <xf numFmtId="0" fontId="5" fillId="4" borderId="1" xfId="0" applyFont="1" applyFill="1" applyBorder="1"/>
    <xf numFmtId="0" fontId="3" fillId="0" borderId="1" xfId="0" applyFont="1" applyBorder="1"/>
    <xf numFmtId="3" fontId="4" fillId="5" borderId="1" xfId="0" applyNumberFormat="1" applyFont="1" applyFill="1" applyBorder="1"/>
    <xf numFmtId="0" fontId="5" fillId="4" borderId="1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/>
    <xf numFmtId="3" fontId="5" fillId="6" borderId="1" xfId="0" applyNumberFormat="1" applyFont="1" applyFill="1" applyBorder="1"/>
    <xf numFmtId="0" fontId="5" fillId="6" borderId="1" xfId="0" applyFont="1" applyFill="1" applyBorder="1"/>
    <xf numFmtId="1" fontId="1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right" vertical="center"/>
    </xf>
    <xf numFmtId="0" fontId="14" fillId="8" borderId="0" xfId="0" applyFont="1" applyFill="1"/>
    <xf numFmtId="0" fontId="0" fillId="8" borderId="0" xfId="0" applyFill="1"/>
    <xf numFmtId="0" fontId="13" fillId="8" borderId="0" xfId="0" applyFont="1" applyFill="1"/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6" fillId="0" borderId="0" xfId="0" applyFont="1"/>
    <xf numFmtId="0" fontId="14" fillId="0" borderId="0" xfId="0" applyFo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17" fillId="0" borderId="0" xfId="0" applyFont="1"/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7" borderId="1" xfId="0" applyFont="1" applyFill="1" applyBorder="1"/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21" fillId="12" borderId="6" xfId="0" applyFont="1" applyFill="1" applyBorder="1" applyAlignment="1">
      <alignment horizontal="center"/>
    </xf>
    <xf numFmtId="0" fontId="22" fillId="0" borderId="7" xfId="0" applyFont="1" applyBorder="1"/>
    <xf numFmtId="0" fontId="22" fillId="0" borderId="8" xfId="0" applyFont="1" applyBorder="1"/>
    <xf numFmtId="0" fontId="23" fillId="0" borderId="0" xfId="0" applyFont="1"/>
    <xf numFmtId="0" fontId="20" fillId="0" borderId="0" xfId="0" applyFont="1"/>
    <xf numFmtId="0" fontId="24" fillId="13" borderId="9" xfId="0" applyFont="1" applyFill="1" applyBorder="1" applyAlignment="1">
      <alignment horizontal="center"/>
    </xf>
    <xf numFmtId="0" fontId="22" fillId="0" borderId="10" xfId="0" applyFont="1" applyBorder="1"/>
    <xf numFmtId="0" fontId="22" fillId="0" borderId="11" xfId="0" applyFont="1" applyBorder="1"/>
    <xf numFmtId="0" fontId="23" fillId="13" borderId="9" xfId="0" applyFont="1" applyFill="1" applyBorder="1" applyAlignment="1">
      <alignment horizontal="center"/>
    </xf>
    <xf numFmtId="0" fontId="21" fillId="0" borderId="0" xfId="0" applyFont="1"/>
    <xf numFmtId="0" fontId="20" fillId="0" borderId="11" xfId="0" applyFont="1" applyBorder="1"/>
    <xf numFmtId="0" fontId="23" fillId="0" borderId="11" xfId="0" applyFont="1" applyBorder="1" applyAlignment="1">
      <alignment horizontal="center"/>
    </xf>
    <xf numFmtId="0" fontId="23" fillId="14" borderId="9" xfId="0" applyFont="1" applyFill="1" applyBorder="1"/>
    <xf numFmtId="0" fontId="20" fillId="14" borderId="11" xfId="0" applyFont="1" applyFill="1" applyBorder="1"/>
    <xf numFmtId="1" fontId="20" fillId="14" borderId="10" xfId="0" applyNumberFormat="1" applyFont="1" applyFill="1" applyBorder="1"/>
    <xf numFmtId="0" fontId="20" fillId="15" borderId="12" xfId="0" applyFont="1" applyFill="1" applyBorder="1"/>
    <xf numFmtId="1" fontId="20" fillId="0" borderId="11" xfId="0" applyNumberFormat="1" applyFont="1" applyBorder="1" applyAlignment="1">
      <alignment horizontal="right"/>
    </xf>
    <xf numFmtId="1" fontId="23" fillId="14" borderId="11" xfId="0" applyNumberFormat="1" applyFont="1" applyFill="1" applyBorder="1" applyAlignment="1">
      <alignment horizontal="right"/>
    </xf>
    <xf numFmtId="0" fontId="20" fillId="15" borderId="11" xfId="0" applyFont="1" applyFill="1" applyBorder="1"/>
    <xf numFmtId="1" fontId="20" fillId="0" borderId="0" xfId="0" applyNumberFormat="1" applyFont="1"/>
    <xf numFmtId="0" fontId="20" fillId="0" borderId="10" xfId="0" applyFont="1" applyBorder="1"/>
    <xf numFmtId="0" fontId="23" fillId="16" borderId="9" xfId="0" applyFont="1" applyFill="1" applyBorder="1"/>
    <xf numFmtId="0" fontId="20" fillId="16" borderId="11" xfId="0" applyFont="1" applyFill="1" applyBorder="1"/>
    <xf numFmtId="1" fontId="20" fillId="16" borderId="10" xfId="0" applyNumberFormat="1" applyFont="1" applyFill="1" applyBorder="1"/>
    <xf numFmtId="1" fontId="23" fillId="16" borderId="11" xfId="0" applyNumberFormat="1" applyFont="1" applyFill="1" applyBorder="1" applyAlignment="1">
      <alignment horizontal="right"/>
    </xf>
    <xf numFmtId="0" fontId="2" fillId="11" borderId="0" xfId="0" applyFont="1" applyFill="1"/>
    <xf numFmtId="0" fontId="20" fillId="0" borderId="1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6C67-4CA0-4A27-A1B8-35840B4A9949}">
  <sheetPr codeName="Sheet1"/>
  <dimension ref="A2:Q54"/>
  <sheetViews>
    <sheetView zoomScale="110" zoomScaleNormal="110" workbookViewId="0">
      <selection activeCell="E44" sqref="E44"/>
    </sheetView>
  </sheetViews>
  <sheetFormatPr baseColWidth="10" defaultColWidth="8.83203125" defaultRowHeight="15" x14ac:dyDescent="0.2"/>
  <cols>
    <col min="1" max="1" width="7.5" customWidth="1"/>
    <col min="3" max="3" width="25.1640625" customWidth="1"/>
  </cols>
  <sheetData>
    <row r="2" spans="1:15" ht="18" customHeight="1" x14ac:dyDescent="0.25">
      <c r="B2" s="66"/>
      <c r="D2" s="67"/>
    </row>
    <row r="3" spans="1:15" ht="21" x14ac:dyDescent="0.25">
      <c r="B3" s="75" t="s">
        <v>74</v>
      </c>
      <c r="C3" s="74"/>
      <c r="D3" s="67"/>
      <c r="O3" s="68"/>
    </row>
    <row r="4" spans="1:15" ht="4.75" customHeight="1" x14ac:dyDescent="0.25">
      <c r="B4" s="69"/>
      <c r="C4" s="70"/>
      <c r="D4" s="71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ht="18" customHeight="1" x14ac:dyDescent="0.25">
      <c r="B5" s="66"/>
      <c r="D5" s="67"/>
    </row>
    <row r="6" spans="1:15" ht="18" customHeight="1" x14ac:dyDescent="0.25">
      <c r="A6" s="66">
        <v>1</v>
      </c>
      <c r="B6" s="66" t="s">
        <v>40</v>
      </c>
      <c r="D6" s="67"/>
    </row>
    <row r="7" spans="1:15" ht="18" customHeight="1" x14ac:dyDescent="0.25">
      <c r="B7" s="72" t="s">
        <v>39</v>
      </c>
      <c r="C7" t="s">
        <v>57</v>
      </c>
      <c r="D7" s="67"/>
    </row>
    <row r="8" spans="1:15" ht="18" customHeight="1" x14ac:dyDescent="0.25">
      <c r="B8" s="72" t="s">
        <v>39</v>
      </c>
      <c r="C8" t="s">
        <v>41</v>
      </c>
      <c r="D8" s="67"/>
    </row>
    <row r="9" spans="1:15" ht="18" customHeight="1" x14ac:dyDescent="0.25">
      <c r="B9" s="72" t="s">
        <v>39</v>
      </c>
      <c r="C9" t="s">
        <v>58</v>
      </c>
      <c r="D9" s="67"/>
    </row>
    <row r="10" spans="1:15" ht="18" customHeight="1" x14ac:dyDescent="0.25">
      <c r="B10" s="72" t="s">
        <v>39</v>
      </c>
      <c r="C10" t="s">
        <v>45</v>
      </c>
      <c r="D10" s="67"/>
    </row>
    <row r="11" spans="1:15" ht="18" customHeight="1" x14ac:dyDescent="0.25">
      <c r="B11" s="72" t="s">
        <v>39</v>
      </c>
      <c r="C11" t="s">
        <v>59</v>
      </c>
      <c r="D11" s="67"/>
    </row>
    <row r="12" spans="1:15" ht="18" customHeight="1" x14ac:dyDescent="0.25">
      <c r="B12" s="72" t="s">
        <v>39</v>
      </c>
      <c r="C12" t="s">
        <v>75</v>
      </c>
      <c r="D12" s="67"/>
    </row>
    <row r="13" spans="1:15" ht="18" customHeight="1" x14ac:dyDescent="0.25">
      <c r="B13" s="72" t="s">
        <v>39</v>
      </c>
      <c r="C13" t="s">
        <v>48</v>
      </c>
      <c r="D13" s="67"/>
    </row>
    <row r="14" spans="1:15" ht="18" customHeight="1" x14ac:dyDescent="0.25">
      <c r="B14" s="72" t="s">
        <v>39</v>
      </c>
      <c r="C14" t="s">
        <v>52</v>
      </c>
      <c r="D14" s="67"/>
    </row>
    <row r="15" spans="1:15" ht="18" customHeight="1" x14ac:dyDescent="0.25">
      <c r="B15" s="72" t="s">
        <v>39</v>
      </c>
      <c r="C15" t="s">
        <v>53</v>
      </c>
      <c r="D15" s="67"/>
    </row>
    <row r="16" spans="1:15" ht="18" customHeight="1" x14ac:dyDescent="0.25">
      <c r="A16" s="72" t="s">
        <v>39</v>
      </c>
      <c r="B16" s="67" t="s">
        <v>60</v>
      </c>
      <c r="D16" s="67"/>
      <c r="E16" s="67"/>
      <c r="F16" s="67"/>
      <c r="G16" s="67"/>
      <c r="H16" s="67"/>
      <c r="I16" s="67"/>
      <c r="J16" s="67"/>
      <c r="K16" s="67"/>
    </row>
    <row r="17" spans="1:17" ht="18" customHeight="1" x14ac:dyDescent="0.25">
      <c r="B17" s="72"/>
      <c r="D17" s="67"/>
    </row>
    <row r="18" spans="1:17" ht="18" customHeight="1" x14ac:dyDescent="0.25">
      <c r="B18" s="72"/>
      <c r="D18" s="67"/>
    </row>
    <row r="19" spans="1:17" ht="18" customHeight="1" x14ac:dyDescent="0.2">
      <c r="B19" s="80">
        <v>1</v>
      </c>
      <c r="C19" s="77" t="s">
        <v>50</v>
      </c>
      <c r="D19" s="67"/>
    </row>
    <row r="20" spans="1:17" ht="18" customHeight="1" x14ac:dyDescent="0.2">
      <c r="B20" s="80">
        <v>2</v>
      </c>
      <c r="C20" s="76" t="s">
        <v>46</v>
      </c>
      <c r="D20" s="67"/>
    </row>
    <row r="21" spans="1:17" ht="18" customHeight="1" x14ac:dyDescent="0.2">
      <c r="B21" s="80">
        <v>3</v>
      </c>
      <c r="C21" s="78" t="s">
        <v>61</v>
      </c>
      <c r="D21" s="67"/>
    </row>
    <row r="22" spans="1:17" ht="18" customHeight="1" x14ac:dyDescent="0.25">
      <c r="B22" s="72"/>
      <c r="D22" s="67"/>
    </row>
    <row r="23" spans="1:17" ht="18" customHeight="1" x14ac:dyDescent="0.25">
      <c r="B23" s="72"/>
      <c r="D23" s="67"/>
    </row>
    <row r="24" spans="1:17" ht="18" customHeight="1" x14ac:dyDescent="0.25">
      <c r="A24" s="66">
        <v>2</v>
      </c>
      <c r="B24" s="73" t="s">
        <v>42</v>
      </c>
      <c r="D24" s="67"/>
    </row>
    <row r="25" spans="1:17" ht="18" customHeight="1" x14ac:dyDescent="0.25">
      <c r="B25" s="72" t="s">
        <v>39</v>
      </c>
      <c r="C25" t="s">
        <v>55</v>
      </c>
      <c r="D25" s="67"/>
    </row>
    <row r="26" spans="1:17" ht="18" customHeight="1" x14ac:dyDescent="0.25">
      <c r="B26" s="72"/>
      <c r="D26" s="67"/>
    </row>
    <row r="27" spans="1:17" ht="18" customHeight="1" x14ac:dyDescent="0.25">
      <c r="B27" s="72"/>
      <c r="C27" s="1" t="s">
        <v>39</v>
      </c>
      <c r="D27" s="79" t="s">
        <v>47</v>
      </c>
      <c r="Q27" s="24"/>
    </row>
    <row r="28" spans="1:17" ht="18" customHeight="1" x14ac:dyDescent="0.25">
      <c r="B28" s="72"/>
      <c r="C28" s="1" t="s">
        <v>39</v>
      </c>
      <c r="D28" s="79" t="s">
        <v>49</v>
      </c>
      <c r="Q28" s="24"/>
    </row>
    <row r="29" spans="1:17" ht="18" customHeight="1" x14ac:dyDescent="0.25">
      <c r="B29" s="72"/>
      <c r="C29" s="1" t="s">
        <v>39</v>
      </c>
      <c r="D29" s="79" t="s">
        <v>62</v>
      </c>
    </row>
    <row r="30" spans="1:17" ht="18" customHeight="1" x14ac:dyDescent="0.25">
      <c r="B30" s="72"/>
      <c r="C30" s="1" t="s">
        <v>39</v>
      </c>
      <c r="D30" s="79" t="s">
        <v>51</v>
      </c>
    </row>
    <row r="31" spans="1:17" ht="18" customHeight="1" x14ac:dyDescent="0.25">
      <c r="B31" s="72"/>
      <c r="C31" s="1"/>
      <c r="D31" s="79"/>
    </row>
    <row r="32" spans="1:17" ht="18" customHeight="1" x14ac:dyDescent="0.25">
      <c r="B32" s="66"/>
      <c r="D32" s="67"/>
    </row>
    <row r="33" spans="1:4" ht="18" customHeight="1" x14ac:dyDescent="0.25">
      <c r="A33" s="66">
        <v>3</v>
      </c>
      <c r="B33" s="66" t="s">
        <v>43</v>
      </c>
      <c r="D33" s="67"/>
    </row>
    <row r="34" spans="1:4" ht="18" customHeight="1" x14ac:dyDescent="0.25">
      <c r="B34" s="72" t="s">
        <v>39</v>
      </c>
      <c r="C34" t="s">
        <v>54</v>
      </c>
      <c r="D34" s="67"/>
    </row>
    <row r="35" spans="1:4" ht="18" customHeight="1" x14ac:dyDescent="0.25">
      <c r="B35" s="72"/>
      <c r="D35" s="67"/>
    </row>
    <row r="36" spans="1:4" ht="18" customHeight="1" x14ac:dyDescent="0.25">
      <c r="B36" s="66"/>
      <c r="C36" s="1" t="s">
        <v>39</v>
      </c>
      <c r="D36" s="67" t="s">
        <v>63</v>
      </c>
    </row>
    <row r="37" spans="1:4" ht="18" customHeight="1" x14ac:dyDescent="0.25">
      <c r="B37" s="66"/>
      <c r="C37" s="1" t="s">
        <v>39</v>
      </c>
      <c r="D37" s="67" t="s">
        <v>64</v>
      </c>
    </row>
    <row r="38" spans="1:4" ht="18" customHeight="1" x14ac:dyDescent="0.25">
      <c r="B38" s="66"/>
      <c r="C38" s="1" t="s">
        <v>39</v>
      </c>
      <c r="D38" t="s">
        <v>65</v>
      </c>
    </row>
    <row r="39" spans="1:4" ht="18" customHeight="1" x14ac:dyDescent="0.25">
      <c r="B39" s="66"/>
      <c r="C39" s="1" t="s">
        <v>39</v>
      </c>
      <c r="D39" s="67" t="s">
        <v>66</v>
      </c>
    </row>
    <row r="40" spans="1:4" ht="18" customHeight="1" x14ac:dyDescent="0.25">
      <c r="B40" s="66"/>
      <c r="C40" s="1" t="s">
        <v>39</v>
      </c>
      <c r="D40" s="67" t="s">
        <v>67</v>
      </c>
    </row>
    <row r="41" spans="1:4" ht="18" customHeight="1" x14ac:dyDescent="0.25">
      <c r="B41" s="66"/>
      <c r="C41" s="1" t="s">
        <v>39</v>
      </c>
      <c r="D41" s="79" t="s">
        <v>49</v>
      </c>
    </row>
    <row r="42" spans="1:4" ht="18" customHeight="1" x14ac:dyDescent="0.25">
      <c r="B42" s="66"/>
      <c r="C42" s="1"/>
    </row>
    <row r="43" spans="1:4" ht="31.25" customHeight="1" x14ac:dyDescent="0.2">
      <c r="B43" s="81" t="s">
        <v>39</v>
      </c>
      <c r="C43" s="82" t="s">
        <v>77</v>
      </c>
    </row>
    <row r="44" spans="1:4" ht="27.5" customHeight="1" x14ac:dyDescent="0.2">
      <c r="B44" s="81" t="s">
        <v>39</v>
      </c>
      <c r="C44" s="82" t="s">
        <v>78</v>
      </c>
    </row>
    <row r="45" spans="1:4" ht="18" customHeight="1" x14ac:dyDescent="0.25">
      <c r="B45" s="66"/>
      <c r="D45" s="67"/>
    </row>
    <row r="46" spans="1:4" ht="18" customHeight="1" x14ac:dyDescent="0.25">
      <c r="A46" s="66">
        <v>4</v>
      </c>
      <c r="B46" s="66" t="s">
        <v>44</v>
      </c>
      <c r="D46" s="67"/>
    </row>
    <row r="47" spans="1:4" ht="18" customHeight="1" x14ac:dyDescent="0.25">
      <c r="A47" s="66"/>
      <c r="B47" s="72" t="s">
        <v>39</v>
      </c>
      <c r="C47" t="s">
        <v>71</v>
      </c>
      <c r="D47" s="67"/>
    </row>
    <row r="48" spans="1:4" ht="18" customHeight="1" x14ac:dyDescent="0.25">
      <c r="A48" s="66"/>
      <c r="B48" s="66"/>
      <c r="D48" s="67"/>
    </row>
    <row r="49" spans="2:4" ht="18" customHeight="1" x14ac:dyDescent="0.25">
      <c r="C49" s="72" t="s">
        <v>39</v>
      </c>
      <c r="D49" s="67" t="s">
        <v>72</v>
      </c>
    </row>
    <row r="50" spans="2:4" ht="18" customHeight="1" x14ac:dyDescent="0.25">
      <c r="C50" s="72" t="s">
        <v>39</v>
      </c>
      <c r="D50" s="67" t="s">
        <v>70</v>
      </c>
    </row>
    <row r="51" spans="2:4" ht="18" customHeight="1" x14ac:dyDescent="0.25">
      <c r="C51" s="72" t="s">
        <v>39</v>
      </c>
      <c r="D51" s="67" t="s">
        <v>69</v>
      </c>
    </row>
    <row r="52" spans="2:4" ht="18" customHeight="1" x14ac:dyDescent="0.25">
      <c r="C52" s="72" t="s">
        <v>39</v>
      </c>
      <c r="D52" s="79" t="s">
        <v>49</v>
      </c>
    </row>
    <row r="53" spans="2:4" ht="18" customHeight="1" x14ac:dyDescent="0.25">
      <c r="B53" s="72"/>
      <c r="D53" s="67"/>
    </row>
    <row r="54" spans="2:4" ht="18" customHeight="1" x14ac:dyDescent="0.25">
      <c r="B54" s="72"/>
      <c r="C54" t="s">
        <v>56</v>
      </c>
      <c r="D54" s="6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Z1000"/>
  <sheetViews>
    <sheetView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P29" sqref="P29"/>
    </sheetView>
  </sheetViews>
  <sheetFormatPr baseColWidth="10" defaultColWidth="14.5" defaultRowHeight="15" x14ac:dyDescent="0.2"/>
  <cols>
    <col min="1" max="1" width="2.83203125" customWidth="1"/>
    <col min="2" max="2" width="34.6640625" customWidth="1"/>
    <col min="3" max="14" width="7.6640625" customWidth="1"/>
    <col min="15" max="15" width="9" customWidth="1"/>
    <col min="16" max="16" width="16.1640625" customWidth="1"/>
    <col min="17" max="17" width="9" customWidth="1"/>
    <col min="18" max="26" width="43.5" customWidth="1"/>
  </cols>
  <sheetData>
    <row r="1" spans="1:26" ht="15" customHeight="1" x14ac:dyDescent="0.2">
      <c r="A1" s="108" t="s">
        <v>79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P1" s="111" t="s">
        <v>18</v>
      </c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ht="24.75" customHeight="1" x14ac:dyDescent="0.2">
      <c r="A2" s="113" t="s">
        <v>27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 ht="13.5" customHeight="1" x14ac:dyDescent="0.2">
      <c r="A3" s="116" t="s">
        <v>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5"/>
      <c r="P3" s="117" t="s">
        <v>80</v>
      </c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6" ht="13.5" customHeight="1" x14ac:dyDescent="0.2">
      <c r="A4" s="118"/>
      <c r="B4" s="118"/>
      <c r="C4" s="119">
        <v>1</v>
      </c>
      <c r="D4" s="119">
        <v>2</v>
      </c>
      <c r="E4" s="119">
        <v>3</v>
      </c>
      <c r="F4" s="119">
        <v>4</v>
      </c>
      <c r="G4" s="119">
        <v>5</v>
      </c>
      <c r="H4" s="119">
        <v>6</v>
      </c>
      <c r="I4" s="119">
        <v>7</v>
      </c>
      <c r="J4" s="119">
        <v>8</v>
      </c>
      <c r="K4" s="119">
        <v>9</v>
      </c>
      <c r="L4" s="119">
        <v>10</v>
      </c>
      <c r="M4" s="119">
        <v>11</v>
      </c>
      <c r="N4" s="119">
        <v>12</v>
      </c>
      <c r="O4" s="119" t="s">
        <v>1</v>
      </c>
      <c r="P4" s="117" t="s">
        <v>81</v>
      </c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 ht="13.5" customHeight="1" x14ac:dyDescent="0.2">
      <c r="A5" s="120" t="s">
        <v>10</v>
      </c>
      <c r="B5" s="121"/>
      <c r="C5" s="122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5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6" ht="12.75" customHeight="1" x14ac:dyDescent="0.2">
      <c r="A6" s="123"/>
      <c r="B6" s="118" t="s">
        <v>82</v>
      </c>
      <c r="C6" s="124">
        <v>30</v>
      </c>
      <c r="D6" s="124">
        <v>45</v>
      </c>
      <c r="E6" s="124">
        <v>45</v>
      </c>
      <c r="F6" s="124">
        <v>45</v>
      </c>
      <c r="G6" s="124">
        <v>45</v>
      </c>
      <c r="H6" s="124">
        <v>0</v>
      </c>
      <c r="I6" s="124">
        <v>60</v>
      </c>
      <c r="J6" s="124">
        <v>60</v>
      </c>
      <c r="K6" s="124">
        <v>90</v>
      </c>
      <c r="L6" s="124">
        <v>90</v>
      </c>
      <c r="M6" s="124">
        <v>90</v>
      </c>
      <c r="N6" s="124">
        <v>0</v>
      </c>
      <c r="O6" s="125">
        <f t="shared" ref="O6:O11" si="0">SUM(C6:N6)</f>
        <v>600</v>
      </c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ht="12.75" customHeight="1" x14ac:dyDescent="0.2">
      <c r="A7" s="123"/>
      <c r="B7" s="118"/>
      <c r="C7" s="124">
        <v>0</v>
      </c>
      <c r="D7" s="124">
        <v>0</v>
      </c>
      <c r="E7" s="124">
        <v>0</v>
      </c>
      <c r="F7" s="124">
        <v>0</v>
      </c>
      <c r="G7" s="124">
        <v>0</v>
      </c>
      <c r="H7" s="124">
        <v>0</v>
      </c>
      <c r="I7" s="124">
        <v>0</v>
      </c>
      <c r="J7" s="124">
        <v>0</v>
      </c>
      <c r="K7" s="124">
        <v>0</v>
      </c>
      <c r="L7" s="124">
        <v>0</v>
      </c>
      <c r="M7" s="124">
        <v>0</v>
      </c>
      <c r="N7" s="124">
        <v>0</v>
      </c>
      <c r="O7" s="125">
        <f t="shared" si="0"/>
        <v>0</v>
      </c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spans="1:26" ht="12.75" customHeight="1" x14ac:dyDescent="0.2">
      <c r="A8" s="123"/>
      <c r="B8" s="118"/>
      <c r="C8" s="124">
        <v>0</v>
      </c>
      <c r="D8" s="124">
        <v>0</v>
      </c>
      <c r="E8" s="124">
        <v>0</v>
      </c>
      <c r="F8" s="124">
        <v>0</v>
      </c>
      <c r="G8" s="124">
        <v>0</v>
      </c>
      <c r="H8" s="124">
        <v>0</v>
      </c>
      <c r="I8" s="124">
        <v>0</v>
      </c>
      <c r="J8" s="124">
        <v>0</v>
      </c>
      <c r="K8" s="124">
        <v>0</v>
      </c>
      <c r="L8" s="124">
        <v>0</v>
      </c>
      <c r="M8" s="124">
        <v>0</v>
      </c>
      <c r="N8" s="124">
        <v>0</v>
      </c>
      <c r="O8" s="125">
        <f t="shared" si="0"/>
        <v>0</v>
      </c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</row>
    <row r="9" spans="1:26" ht="12.75" customHeight="1" x14ac:dyDescent="0.2">
      <c r="A9" s="123"/>
      <c r="B9" s="118"/>
      <c r="C9" s="124">
        <v>0</v>
      </c>
      <c r="D9" s="124">
        <v>0</v>
      </c>
      <c r="E9" s="124">
        <v>0</v>
      </c>
      <c r="F9" s="124">
        <v>0</v>
      </c>
      <c r="G9" s="124">
        <v>0</v>
      </c>
      <c r="H9" s="124">
        <v>0</v>
      </c>
      <c r="I9" s="124">
        <v>0</v>
      </c>
      <c r="J9" s="124">
        <v>0</v>
      </c>
      <c r="K9" s="124">
        <v>0</v>
      </c>
      <c r="L9" s="124">
        <v>0</v>
      </c>
      <c r="M9" s="124">
        <v>0</v>
      </c>
      <c r="N9" s="124">
        <v>0</v>
      </c>
      <c r="O9" s="125">
        <f t="shared" si="0"/>
        <v>0</v>
      </c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 spans="1:26" ht="12.75" customHeight="1" x14ac:dyDescent="0.2">
      <c r="A10" s="126"/>
      <c r="B10" s="118"/>
      <c r="C10" s="124">
        <v>0</v>
      </c>
      <c r="D10" s="124">
        <v>0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  <c r="O10" s="125">
        <f t="shared" si="0"/>
        <v>0</v>
      </c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 spans="1:26" ht="13.5" customHeight="1" x14ac:dyDescent="0.2">
      <c r="A11" s="120" t="s">
        <v>31</v>
      </c>
      <c r="B11" s="121"/>
      <c r="C11" s="125">
        <f t="shared" ref="C11:N11" si="1">SUM(C6:C10)</f>
        <v>30</v>
      </c>
      <c r="D11" s="125">
        <f t="shared" si="1"/>
        <v>45</v>
      </c>
      <c r="E11" s="125">
        <f t="shared" si="1"/>
        <v>45</v>
      </c>
      <c r="F11" s="125">
        <f t="shared" si="1"/>
        <v>45</v>
      </c>
      <c r="G11" s="125">
        <f t="shared" si="1"/>
        <v>45</v>
      </c>
      <c r="H11" s="125">
        <f t="shared" si="1"/>
        <v>0</v>
      </c>
      <c r="I11" s="125">
        <f t="shared" si="1"/>
        <v>60</v>
      </c>
      <c r="J11" s="125">
        <f t="shared" si="1"/>
        <v>60</v>
      </c>
      <c r="K11" s="125">
        <f t="shared" si="1"/>
        <v>90</v>
      </c>
      <c r="L11" s="125">
        <f t="shared" si="1"/>
        <v>90</v>
      </c>
      <c r="M11" s="125">
        <f t="shared" si="1"/>
        <v>90</v>
      </c>
      <c r="N11" s="125">
        <f t="shared" si="1"/>
        <v>0</v>
      </c>
      <c r="O11" s="125">
        <f t="shared" si="0"/>
        <v>600</v>
      </c>
      <c r="P11" s="112"/>
      <c r="Q11" s="127"/>
      <c r="R11" s="112"/>
      <c r="S11" s="112"/>
      <c r="T11" s="112"/>
      <c r="U11" s="112"/>
      <c r="V11" s="112"/>
      <c r="W11" s="112"/>
      <c r="X11" s="112"/>
      <c r="Y11" s="112"/>
      <c r="Z11" s="112"/>
    </row>
    <row r="12" spans="1:26" ht="4.5" customHeight="1" x14ac:dyDescent="0.2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spans="1:26" ht="13.5" customHeight="1" x14ac:dyDescent="0.2">
      <c r="A13" s="129" t="s">
        <v>26</v>
      </c>
      <c r="B13" s="130"/>
      <c r="C13" s="131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5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 spans="1:26" ht="12.75" customHeight="1" x14ac:dyDescent="0.2">
      <c r="A14" s="123"/>
      <c r="B14" s="118" t="s">
        <v>83</v>
      </c>
      <c r="C14" s="124">
        <v>30</v>
      </c>
      <c r="D14" s="124">
        <v>45</v>
      </c>
      <c r="E14" s="124">
        <f t="shared" ref="E14:N14" si="2">E6</f>
        <v>45</v>
      </c>
      <c r="F14" s="124">
        <f t="shared" si="2"/>
        <v>45</v>
      </c>
      <c r="G14" s="124">
        <f t="shared" si="2"/>
        <v>45</v>
      </c>
      <c r="H14" s="124">
        <f t="shared" si="2"/>
        <v>0</v>
      </c>
      <c r="I14" s="124">
        <f t="shared" si="2"/>
        <v>60</v>
      </c>
      <c r="J14" s="124">
        <f t="shared" si="2"/>
        <v>60</v>
      </c>
      <c r="K14" s="124">
        <f t="shared" si="2"/>
        <v>90</v>
      </c>
      <c r="L14" s="124">
        <f t="shared" si="2"/>
        <v>90</v>
      </c>
      <c r="M14" s="124">
        <f t="shared" si="2"/>
        <v>90</v>
      </c>
      <c r="N14" s="124">
        <f t="shared" si="2"/>
        <v>0</v>
      </c>
      <c r="O14" s="132">
        <f t="shared" ref="O14:O19" si="3">SUM(C14:N14)</f>
        <v>600</v>
      </c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spans="1:26" ht="12.75" customHeight="1" x14ac:dyDescent="0.2">
      <c r="A15" s="123"/>
      <c r="B15" s="118"/>
      <c r="C15" s="124">
        <v>0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  <c r="O15" s="132">
        <f t="shared" si="3"/>
        <v>0</v>
      </c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 ht="12.75" customHeight="1" x14ac:dyDescent="0.2">
      <c r="A16" s="123"/>
      <c r="B16" s="118"/>
      <c r="C16" s="124">
        <v>0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32">
        <f t="shared" si="3"/>
        <v>0</v>
      </c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 ht="12.75" customHeight="1" x14ac:dyDescent="0.2">
      <c r="A17" s="123"/>
      <c r="B17" s="118"/>
      <c r="C17" s="124">
        <v>0</v>
      </c>
      <c r="D17" s="124">
        <v>0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32">
        <f t="shared" si="3"/>
        <v>0</v>
      </c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 ht="12.75" customHeight="1" x14ac:dyDescent="0.2">
      <c r="A18" s="126"/>
      <c r="B18" s="118"/>
      <c r="C18" s="124">
        <v>0</v>
      </c>
      <c r="D18" s="124">
        <v>0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  <c r="O18" s="132">
        <f t="shared" si="3"/>
        <v>0</v>
      </c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 ht="13.5" customHeight="1" x14ac:dyDescent="0.2">
      <c r="A19" s="129" t="s">
        <v>30</v>
      </c>
      <c r="B19" s="130"/>
      <c r="C19" s="132">
        <f t="shared" ref="C19:N19" si="4">SUM(C14:C18)</f>
        <v>30</v>
      </c>
      <c r="D19" s="132">
        <f t="shared" si="4"/>
        <v>45</v>
      </c>
      <c r="E19" s="132">
        <f t="shared" si="4"/>
        <v>45</v>
      </c>
      <c r="F19" s="132">
        <f t="shared" si="4"/>
        <v>45</v>
      </c>
      <c r="G19" s="132">
        <f t="shared" si="4"/>
        <v>45</v>
      </c>
      <c r="H19" s="132">
        <f t="shared" si="4"/>
        <v>0</v>
      </c>
      <c r="I19" s="132">
        <f t="shared" si="4"/>
        <v>60</v>
      </c>
      <c r="J19" s="132">
        <f t="shared" si="4"/>
        <v>60</v>
      </c>
      <c r="K19" s="132">
        <f t="shared" si="4"/>
        <v>90</v>
      </c>
      <c r="L19" s="132">
        <f t="shared" si="4"/>
        <v>90</v>
      </c>
      <c r="M19" s="132">
        <f t="shared" si="4"/>
        <v>90</v>
      </c>
      <c r="N19" s="132">
        <f t="shared" si="4"/>
        <v>0</v>
      </c>
      <c r="O19" s="132">
        <f t="shared" si="3"/>
        <v>600</v>
      </c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 ht="13.5" customHeight="1" x14ac:dyDescent="0.2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 ht="13.5" customHeight="1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 ht="13.5" customHeight="1" x14ac:dyDescent="0.2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 ht="13.5" customHeight="1" x14ac:dyDescent="0.2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 ht="13.5" customHeight="1" x14ac:dyDescent="0.2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 ht="13.5" customHeight="1" x14ac:dyDescent="0.2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 ht="13.5" customHeight="1" x14ac:dyDescent="0.2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 ht="13.5" customHeight="1" x14ac:dyDescent="0.2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 ht="13.5" customHeight="1" x14ac:dyDescent="0.2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 ht="13.5" customHeight="1" x14ac:dyDescent="0.2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 ht="13.5" customHeight="1" x14ac:dyDescent="0.2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ht="13.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 ht="13.5" customHeight="1" x14ac:dyDescent="0.2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 ht="13.5" customHeight="1" x14ac:dyDescent="0.2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 ht="13.5" customHeight="1" x14ac:dyDescent="0.2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13.5" customHeight="1" x14ac:dyDescent="0.2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ht="13.5" customHeight="1" x14ac:dyDescent="0.2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 ht="13.5" customHeight="1" x14ac:dyDescent="0.2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spans="1:26" ht="13.5" customHeight="1" x14ac:dyDescent="0.2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spans="1:26" ht="13.5" customHeight="1" x14ac:dyDescent="0.2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spans="1:26" ht="13.5" customHeight="1" x14ac:dyDescent="0.2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spans="1:26" ht="13.5" customHeight="1" x14ac:dyDescent="0.2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 ht="13.5" customHeight="1" x14ac:dyDescent="0.2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spans="1:26" ht="13.5" customHeight="1" x14ac:dyDescent="0.2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 ht="13.5" customHeight="1" x14ac:dyDescent="0.2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 ht="13.5" customHeight="1" x14ac:dyDescent="0.2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26" ht="13.5" customHeight="1" x14ac:dyDescent="0.2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pans="1:26" ht="13.5" customHeight="1" x14ac:dyDescent="0.2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spans="1:26" ht="13.5" customHeight="1" x14ac:dyDescent="0.2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 ht="13.5" customHeight="1" x14ac:dyDescent="0.2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26" ht="13.5" customHeight="1" x14ac:dyDescent="0.2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26" ht="13.5" customHeight="1" x14ac:dyDescent="0.2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1:26" ht="13.5" customHeight="1" x14ac:dyDescent="0.2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26" ht="13.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spans="1:26" ht="13.5" customHeight="1" x14ac:dyDescent="0.2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spans="1:26" ht="13.5" customHeight="1" x14ac:dyDescent="0.2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spans="1:26" ht="13.5" customHeight="1" x14ac:dyDescent="0.2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spans="1:26" ht="13.5" customHeight="1" x14ac:dyDescent="0.2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spans="1:26" ht="13.5" customHeight="1" x14ac:dyDescent="0.2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spans="1:26" ht="13.5" customHeight="1" x14ac:dyDescent="0.2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spans="1:26" ht="13.5" customHeight="1" x14ac:dyDescent="0.2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spans="1:26" ht="13.5" customHeight="1" x14ac:dyDescent="0.2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spans="1:26" ht="13.5" customHeight="1" x14ac:dyDescent="0.2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spans="1:26" ht="13.5" customHeight="1" x14ac:dyDescent="0.2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spans="1:26" ht="13.5" customHeight="1" x14ac:dyDescent="0.2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spans="1:26" ht="13.5" customHeight="1" x14ac:dyDescent="0.2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spans="1:26" ht="13.5" customHeight="1" x14ac:dyDescent="0.2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spans="1:26" ht="13.5" customHeight="1" x14ac:dyDescent="0.2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spans="1:26" ht="13.5" customHeight="1" x14ac:dyDescent="0.2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spans="1:26" ht="13.5" customHeight="1" x14ac:dyDescent="0.2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spans="1:26" ht="13.5" customHeight="1" x14ac:dyDescent="0.2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spans="1:26" ht="13.5" customHeight="1" x14ac:dyDescent="0.2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spans="1:26" ht="13.5" customHeight="1" x14ac:dyDescent="0.2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spans="1:26" ht="13.5" customHeight="1" x14ac:dyDescent="0.2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spans="1:26" ht="13.5" customHeight="1" x14ac:dyDescent="0.2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spans="1:26" ht="13.5" customHeight="1" x14ac:dyDescent="0.2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spans="1:26" ht="13.5" customHeight="1" x14ac:dyDescent="0.2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spans="1:26" ht="13.5" customHeight="1" x14ac:dyDescent="0.2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</row>
    <row r="78" spans="1:26" ht="13.5" customHeight="1" x14ac:dyDescent="0.2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spans="1:26" ht="13.5" customHeight="1" x14ac:dyDescent="0.2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spans="1:26" ht="13.5" customHeight="1" x14ac:dyDescent="0.2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spans="1:26" ht="13.5" customHeight="1" x14ac:dyDescent="0.2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spans="1:26" ht="13.5" customHeight="1" x14ac:dyDescent="0.2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</row>
    <row r="83" spans="1:26" ht="13.5" customHeight="1" x14ac:dyDescent="0.2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</row>
    <row r="84" spans="1:26" ht="13.5" customHeight="1" x14ac:dyDescent="0.2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</row>
    <row r="85" spans="1:26" ht="13.5" customHeight="1" x14ac:dyDescent="0.2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</row>
    <row r="86" spans="1:26" ht="13.5" customHeight="1" x14ac:dyDescent="0.2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spans="1:26" ht="13.5" customHeight="1" x14ac:dyDescent="0.2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</row>
    <row r="88" spans="1:26" ht="13.5" customHeight="1" x14ac:dyDescent="0.2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</row>
    <row r="89" spans="1:26" ht="13.5" customHeight="1" x14ac:dyDescent="0.2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</row>
    <row r="90" spans="1:26" ht="13.5" customHeight="1" x14ac:dyDescent="0.2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</row>
    <row r="91" spans="1:26" ht="13.5" customHeight="1" x14ac:dyDescent="0.2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</row>
    <row r="92" spans="1:26" ht="13.5" customHeight="1" x14ac:dyDescent="0.2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</row>
    <row r="93" spans="1:26" ht="13.5" customHeight="1" x14ac:dyDescent="0.2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</row>
    <row r="94" spans="1:26" ht="13.5" customHeight="1" x14ac:dyDescent="0.2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</row>
    <row r="95" spans="1:26" ht="13.5" customHeight="1" x14ac:dyDescent="0.2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</row>
    <row r="96" spans="1:26" ht="13.5" customHeight="1" x14ac:dyDescent="0.2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</row>
    <row r="97" spans="1:26" ht="13.5" customHeight="1" x14ac:dyDescent="0.2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</row>
    <row r="98" spans="1:26" ht="13.5" customHeight="1" x14ac:dyDescent="0.2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spans="1:26" ht="13.5" customHeight="1" x14ac:dyDescent="0.2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</row>
    <row r="100" spans="1:26" ht="13.5" customHeight="1" x14ac:dyDescent="0.2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</row>
    <row r="101" spans="1:26" ht="13.5" customHeight="1" x14ac:dyDescent="0.2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</row>
    <row r="102" spans="1:26" ht="13.5" customHeight="1" x14ac:dyDescent="0.2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</row>
    <row r="103" spans="1:26" ht="13.5" customHeight="1" x14ac:dyDescent="0.2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</row>
    <row r="104" spans="1:26" ht="13.5" customHeight="1" x14ac:dyDescent="0.2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</row>
    <row r="105" spans="1:26" ht="13.5" customHeight="1" x14ac:dyDescent="0.2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</row>
    <row r="106" spans="1:26" ht="13.5" customHeight="1" x14ac:dyDescent="0.2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</row>
    <row r="107" spans="1:26" ht="13.5" customHeight="1" x14ac:dyDescent="0.2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</row>
    <row r="108" spans="1:26" ht="13.5" customHeight="1" x14ac:dyDescent="0.2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</row>
    <row r="109" spans="1:26" ht="13.5" customHeight="1" x14ac:dyDescent="0.2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</row>
    <row r="110" spans="1:26" ht="13.5" customHeight="1" x14ac:dyDescent="0.2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</row>
    <row r="111" spans="1:26" ht="13.5" customHeight="1" x14ac:dyDescent="0.2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</row>
    <row r="112" spans="1:26" ht="13.5" customHeight="1" x14ac:dyDescent="0.2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</row>
    <row r="113" spans="1:26" ht="13.5" customHeight="1" x14ac:dyDescent="0.2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</row>
    <row r="114" spans="1:26" ht="13.5" customHeight="1" x14ac:dyDescent="0.2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</row>
    <row r="115" spans="1:26" ht="13.5" customHeight="1" x14ac:dyDescent="0.2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</row>
    <row r="116" spans="1:26" ht="13.5" customHeight="1" x14ac:dyDescent="0.2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</row>
    <row r="117" spans="1:26" ht="13.5" customHeight="1" x14ac:dyDescent="0.2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1:26" ht="13.5" customHeight="1" x14ac:dyDescent="0.2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1:26" ht="13.5" customHeight="1" x14ac:dyDescent="0.2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spans="1:26" ht="13.5" customHeight="1" x14ac:dyDescent="0.2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spans="1:26" ht="13.5" customHeight="1" x14ac:dyDescent="0.2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spans="1:26" ht="13.5" customHeight="1" x14ac:dyDescent="0.2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spans="1:26" ht="13.5" customHeight="1" x14ac:dyDescent="0.2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spans="1:26" ht="13.5" customHeight="1" x14ac:dyDescent="0.2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spans="1:26" ht="13.5" customHeight="1" x14ac:dyDescent="0.2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</row>
    <row r="126" spans="1:26" ht="13.5" customHeight="1" x14ac:dyDescent="0.2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</row>
    <row r="127" spans="1:26" ht="13.5" customHeight="1" x14ac:dyDescent="0.2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</row>
    <row r="128" spans="1:26" ht="13.5" customHeight="1" x14ac:dyDescent="0.2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</row>
    <row r="129" spans="1:26" ht="13.5" customHeight="1" x14ac:dyDescent="0.2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1:26" ht="13.5" customHeight="1" x14ac:dyDescent="0.2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1:26" ht="13.5" customHeight="1" x14ac:dyDescent="0.2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1:26" ht="13.5" customHeight="1" x14ac:dyDescent="0.2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1:26" ht="13.5" customHeight="1" x14ac:dyDescent="0.2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1:26" ht="13.5" customHeight="1" x14ac:dyDescent="0.2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1:26" ht="13.5" customHeight="1" x14ac:dyDescent="0.2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1:26" ht="13.5" customHeight="1" x14ac:dyDescent="0.2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1:26" ht="13.5" customHeight="1" x14ac:dyDescent="0.2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spans="1:26" ht="13.5" customHeight="1" x14ac:dyDescent="0.2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spans="1:26" ht="13.5" customHeight="1" x14ac:dyDescent="0.2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spans="1:26" ht="13.5" customHeight="1" x14ac:dyDescent="0.2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spans="1:26" ht="13.5" customHeight="1" x14ac:dyDescent="0.2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</row>
    <row r="142" spans="1:26" ht="13.5" customHeight="1" x14ac:dyDescent="0.2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</row>
    <row r="143" spans="1:26" ht="13.5" customHeight="1" x14ac:dyDescent="0.2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</row>
    <row r="144" spans="1:26" ht="13.5" customHeight="1" x14ac:dyDescent="0.2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</row>
    <row r="145" spans="1:26" ht="13.5" customHeight="1" x14ac:dyDescent="0.2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</row>
    <row r="146" spans="1:26" ht="13.5" customHeight="1" x14ac:dyDescent="0.2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</row>
    <row r="147" spans="1:26" ht="13.5" customHeight="1" x14ac:dyDescent="0.2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</row>
    <row r="148" spans="1:26" ht="13.5" customHeight="1" x14ac:dyDescent="0.2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</row>
    <row r="149" spans="1:26" ht="13.5" customHeight="1" x14ac:dyDescent="0.2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</row>
    <row r="150" spans="1:26" ht="13.5" customHeight="1" x14ac:dyDescent="0.2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</row>
    <row r="151" spans="1:26" ht="13.5" customHeight="1" x14ac:dyDescent="0.2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</row>
    <row r="152" spans="1:26" ht="13.5" customHeight="1" x14ac:dyDescent="0.2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</row>
    <row r="153" spans="1:26" ht="13.5" customHeight="1" x14ac:dyDescent="0.2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spans="1:26" ht="13.5" customHeight="1" x14ac:dyDescent="0.2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spans="1:26" ht="13.5" customHeight="1" x14ac:dyDescent="0.2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spans="1:26" ht="13.5" customHeight="1" x14ac:dyDescent="0.2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spans="1:26" ht="13.5" customHeight="1" x14ac:dyDescent="0.2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spans="1:26" ht="13.5" customHeight="1" x14ac:dyDescent="0.2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spans="1:26" ht="13.5" customHeight="1" x14ac:dyDescent="0.2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spans="1:26" ht="13.5" customHeight="1" x14ac:dyDescent="0.2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spans="1:26" ht="13.5" customHeight="1" x14ac:dyDescent="0.2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spans="1:26" ht="13.5" customHeight="1" x14ac:dyDescent="0.2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spans="1:26" ht="13.5" customHeight="1" x14ac:dyDescent="0.2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spans="1:26" ht="13.5" customHeight="1" x14ac:dyDescent="0.2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spans="1:26" ht="13.5" customHeight="1" x14ac:dyDescent="0.2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</row>
    <row r="166" spans="1:26" ht="13.5" customHeight="1" x14ac:dyDescent="0.2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</row>
    <row r="167" spans="1:26" ht="13.5" customHeight="1" x14ac:dyDescent="0.2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</row>
    <row r="168" spans="1:26" ht="13.5" customHeight="1" x14ac:dyDescent="0.2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</row>
    <row r="169" spans="1:26" ht="13.5" customHeight="1" x14ac:dyDescent="0.2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spans="1:26" ht="13.5" customHeight="1" x14ac:dyDescent="0.2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spans="1:26" ht="13.5" customHeight="1" x14ac:dyDescent="0.2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spans="1:26" ht="13.5" customHeight="1" x14ac:dyDescent="0.2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spans="1:26" ht="13.5" customHeight="1" x14ac:dyDescent="0.2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spans="1:26" ht="13.5" customHeight="1" x14ac:dyDescent="0.2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spans="1:26" ht="13.5" customHeight="1" x14ac:dyDescent="0.2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spans="1:26" ht="13.5" customHeight="1" x14ac:dyDescent="0.2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spans="1:26" ht="13.5" customHeight="1" x14ac:dyDescent="0.2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spans="1:26" ht="13.5" customHeight="1" x14ac:dyDescent="0.2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spans="1:26" ht="13.5" customHeight="1" x14ac:dyDescent="0.2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spans="1:26" ht="13.5" customHeight="1" x14ac:dyDescent="0.2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  <row r="181" spans="1:26" ht="13.5" customHeight="1" x14ac:dyDescent="0.2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spans="1:26" ht="13.5" customHeight="1" x14ac:dyDescent="0.2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  <row r="183" spans="1:26" ht="13.5" customHeight="1" x14ac:dyDescent="0.2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</row>
    <row r="184" spans="1:26" ht="13.5" customHeight="1" x14ac:dyDescent="0.2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</row>
    <row r="185" spans="1:26" ht="13.5" customHeight="1" x14ac:dyDescent="0.2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</row>
    <row r="186" spans="1:26" ht="13.5" customHeight="1" x14ac:dyDescent="0.2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</row>
    <row r="187" spans="1:26" ht="13.5" customHeight="1" x14ac:dyDescent="0.2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</row>
    <row r="188" spans="1:26" ht="13.5" customHeight="1" x14ac:dyDescent="0.2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</row>
    <row r="189" spans="1:26" ht="13.5" customHeight="1" x14ac:dyDescent="0.2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</row>
    <row r="190" spans="1:26" ht="13.5" customHeight="1" x14ac:dyDescent="0.2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</row>
    <row r="191" spans="1:26" ht="13.5" customHeight="1" x14ac:dyDescent="0.2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</row>
    <row r="192" spans="1:26" ht="13.5" customHeight="1" x14ac:dyDescent="0.2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</row>
    <row r="193" spans="1:26" ht="13.5" customHeight="1" x14ac:dyDescent="0.2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</row>
    <row r="194" spans="1:26" ht="13.5" customHeight="1" x14ac:dyDescent="0.2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</row>
    <row r="195" spans="1:26" ht="13.5" customHeight="1" x14ac:dyDescent="0.2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</row>
    <row r="196" spans="1:26" ht="13.5" customHeight="1" x14ac:dyDescent="0.2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</row>
    <row r="197" spans="1:26" ht="13.5" customHeight="1" x14ac:dyDescent="0.2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</row>
    <row r="198" spans="1:26" ht="13.5" customHeight="1" x14ac:dyDescent="0.2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</row>
    <row r="199" spans="1:26" ht="13.5" customHeight="1" x14ac:dyDescent="0.2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</row>
    <row r="200" spans="1:26" ht="13.5" customHeight="1" x14ac:dyDescent="0.2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</row>
    <row r="201" spans="1:26" ht="13.5" customHeight="1" x14ac:dyDescent="0.2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</row>
    <row r="202" spans="1:26" ht="13.5" customHeight="1" x14ac:dyDescent="0.2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</row>
    <row r="203" spans="1:26" ht="13.5" customHeight="1" x14ac:dyDescent="0.2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</row>
    <row r="204" spans="1:26" ht="13.5" customHeight="1" x14ac:dyDescent="0.2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</row>
    <row r="205" spans="1:26" ht="13.5" customHeight="1" x14ac:dyDescent="0.2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</row>
    <row r="206" spans="1:26" ht="13.5" customHeight="1" x14ac:dyDescent="0.2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</row>
    <row r="207" spans="1:26" ht="13.5" customHeight="1" x14ac:dyDescent="0.2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</row>
    <row r="208" spans="1:26" ht="13.5" customHeight="1" x14ac:dyDescent="0.2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</row>
    <row r="209" spans="1:26" ht="13.5" customHeight="1" x14ac:dyDescent="0.2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</row>
    <row r="210" spans="1:26" ht="13.5" customHeight="1" x14ac:dyDescent="0.2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</row>
    <row r="211" spans="1:26" ht="13.5" customHeight="1" x14ac:dyDescent="0.2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</row>
    <row r="212" spans="1:26" ht="13.5" customHeight="1" x14ac:dyDescent="0.2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</row>
    <row r="213" spans="1:26" ht="13.5" customHeight="1" x14ac:dyDescent="0.2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</row>
    <row r="214" spans="1:26" ht="13.5" customHeight="1" x14ac:dyDescent="0.2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</row>
    <row r="215" spans="1:26" ht="13.5" customHeight="1" x14ac:dyDescent="0.2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</row>
    <row r="216" spans="1:26" ht="13.5" customHeight="1" x14ac:dyDescent="0.2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</row>
    <row r="217" spans="1:26" ht="13.5" customHeight="1" x14ac:dyDescent="0.2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</row>
    <row r="218" spans="1:26" ht="13.5" customHeight="1" x14ac:dyDescent="0.2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</row>
    <row r="219" spans="1:26" ht="13.5" customHeight="1" x14ac:dyDescent="0.2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</row>
    <row r="220" spans="1:26" ht="13.5" customHeight="1" x14ac:dyDescent="0.2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</row>
    <row r="221" spans="1:26" ht="13.5" customHeight="1" x14ac:dyDescent="0.2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</row>
    <row r="222" spans="1:26" ht="13.5" customHeight="1" x14ac:dyDescent="0.2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</row>
    <row r="223" spans="1:26" ht="13.5" customHeight="1" x14ac:dyDescent="0.2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</row>
    <row r="224" spans="1:26" ht="13.5" customHeight="1" x14ac:dyDescent="0.2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</row>
    <row r="225" spans="1:26" ht="13.5" customHeight="1" x14ac:dyDescent="0.2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</row>
    <row r="226" spans="1:26" ht="13.5" customHeight="1" x14ac:dyDescent="0.2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</row>
    <row r="227" spans="1:26" ht="13.5" customHeight="1" x14ac:dyDescent="0.2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</row>
    <row r="228" spans="1:26" ht="13.5" customHeight="1" x14ac:dyDescent="0.2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</row>
    <row r="229" spans="1:26" ht="13.5" customHeight="1" x14ac:dyDescent="0.2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</row>
    <row r="230" spans="1:26" ht="13.5" customHeight="1" x14ac:dyDescent="0.2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</row>
    <row r="231" spans="1:26" ht="13.5" customHeight="1" x14ac:dyDescent="0.2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</row>
    <row r="232" spans="1:26" ht="13.5" customHeight="1" x14ac:dyDescent="0.2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</row>
    <row r="233" spans="1:26" ht="13.5" customHeight="1" x14ac:dyDescent="0.2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</row>
    <row r="234" spans="1:26" ht="13.5" customHeight="1" x14ac:dyDescent="0.2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</row>
    <row r="235" spans="1:26" ht="13.5" customHeight="1" x14ac:dyDescent="0.2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</row>
    <row r="236" spans="1:26" ht="13.5" customHeight="1" x14ac:dyDescent="0.2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</row>
    <row r="237" spans="1:26" ht="13.5" customHeight="1" x14ac:dyDescent="0.2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</row>
    <row r="238" spans="1:26" ht="13.5" customHeight="1" x14ac:dyDescent="0.2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</row>
    <row r="239" spans="1:26" ht="13.5" customHeight="1" x14ac:dyDescent="0.2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</row>
    <row r="240" spans="1:26" ht="13.5" customHeight="1" x14ac:dyDescent="0.2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</row>
    <row r="241" spans="1:26" ht="13.5" customHeight="1" x14ac:dyDescent="0.2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</row>
    <row r="242" spans="1:26" ht="13.5" customHeight="1" x14ac:dyDescent="0.2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</row>
    <row r="243" spans="1:26" ht="13.5" customHeight="1" x14ac:dyDescent="0.2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</row>
    <row r="244" spans="1:26" ht="13.5" customHeight="1" x14ac:dyDescent="0.2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</row>
    <row r="245" spans="1:26" ht="13.5" customHeight="1" x14ac:dyDescent="0.2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</row>
    <row r="246" spans="1:26" ht="13.5" customHeight="1" x14ac:dyDescent="0.2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</row>
    <row r="247" spans="1:26" ht="13.5" customHeight="1" x14ac:dyDescent="0.2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</row>
    <row r="248" spans="1:26" ht="13.5" customHeight="1" x14ac:dyDescent="0.2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</row>
    <row r="249" spans="1:26" ht="13.5" customHeight="1" x14ac:dyDescent="0.2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</row>
    <row r="250" spans="1:26" ht="13.5" customHeight="1" x14ac:dyDescent="0.2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</row>
    <row r="251" spans="1:26" ht="13.5" customHeight="1" x14ac:dyDescent="0.2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</row>
    <row r="252" spans="1:26" ht="13.5" customHeight="1" x14ac:dyDescent="0.2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</row>
    <row r="253" spans="1:26" ht="13.5" customHeight="1" x14ac:dyDescent="0.2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</row>
    <row r="254" spans="1:26" ht="13.5" customHeight="1" x14ac:dyDescent="0.2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</row>
    <row r="255" spans="1:26" ht="13.5" customHeight="1" x14ac:dyDescent="0.2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</row>
    <row r="256" spans="1:26" ht="13.5" customHeight="1" x14ac:dyDescent="0.2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</row>
    <row r="257" spans="1:26" ht="13.5" customHeight="1" x14ac:dyDescent="0.2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</row>
    <row r="258" spans="1:26" ht="13.5" customHeight="1" x14ac:dyDescent="0.2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</row>
    <row r="259" spans="1:26" ht="13.5" customHeight="1" x14ac:dyDescent="0.2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</row>
    <row r="260" spans="1:26" ht="13.5" customHeight="1" x14ac:dyDescent="0.2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</row>
    <row r="261" spans="1:26" ht="13.5" customHeight="1" x14ac:dyDescent="0.2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</row>
    <row r="262" spans="1:26" ht="13.5" customHeight="1" x14ac:dyDescent="0.2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</row>
    <row r="263" spans="1:26" ht="13.5" customHeight="1" x14ac:dyDescent="0.2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</row>
    <row r="264" spans="1:26" ht="13.5" customHeight="1" x14ac:dyDescent="0.2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</row>
    <row r="265" spans="1:26" ht="13.5" customHeight="1" x14ac:dyDescent="0.2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</row>
    <row r="266" spans="1:26" ht="13.5" customHeight="1" x14ac:dyDescent="0.2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</row>
    <row r="267" spans="1:26" ht="13.5" customHeight="1" x14ac:dyDescent="0.2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</row>
    <row r="268" spans="1:26" ht="13.5" customHeight="1" x14ac:dyDescent="0.2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</row>
    <row r="269" spans="1:26" ht="13.5" customHeight="1" x14ac:dyDescent="0.2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</row>
    <row r="270" spans="1:26" ht="13.5" customHeight="1" x14ac:dyDescent="0.2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</row>
    <row r="271" spans="1:26" ht="13.5" customHeight="1" x14ac:dyDescent="0.2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</row>
    <row r="272" spans="1:26" ht="13.5" customHeight="1" x14ac:dyDescent="0.2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</row>
    <row r="273" spans="1:26" ht="13.5" customHeight="1" x14ac:dyDescent="0.2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</row>
    <row r="274" spans="1:26" ht="13.5" customHeight="1" x14ac:dyDescent="0.2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</row>
    <row r="275" spans="1:26" ht="13.5" customHeight="1" x14ac:dyDescent="0.2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</row>
    <row r="276" spans="1:26" ht="13.5" customHeight="1" x14ac:dyDescent="0.2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</row>
    <row r="277" spans="1:26" ht="13.5" customHeight="1" x14ac:dyDescent="0.2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</row>
    <row r="278" spans="1:26" ht="13.5" customHeight="1" x14ac:dyDescent="0.2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</row>
    <row r="279" spans="1:26" ht="13.5" customHeight="1" x14ac:dyDescent="0.2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</row>
    <row r="280" spans="1:26" ht="13.5" customHeight="1" x14ac:dyDescent="0.2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</row>
    <row r="281" spans="1:26" ht="13.5" customHeight="1" x14ac:dyDescent="0.2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</row>
    <row r="282" spans="1:26" ht="13.5" customHeight="1" x14ac:dyDescent="0.2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</row>
    <row r="283" spans="1:26" ht="13.5" customHeight="1" x14ac:dyDescent="0.2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</row>
    <row r="284" spans="1:26" ht="13.5" customHeight="1" x14ac:dyDescent="0.2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</row>
    <row r="285" spans="1:26" ht="13.5" customHeight="1" x14ac:dyDescent="0.2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</row>
    <row r="286" spans="1:26" ht="13.5" customHeight="1" x14ac:dyDescent="0.2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</row>
    <row r="287" spans="1:26" ht="13.5" customHeight="1" x14ac:dyDescent="0.2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</row>
    <row r="288" spans="1:26" ht="13.5" customHeight="1" x14ac:dyDescent="0.2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</row>
    <row r="289" spans="1:26" ht="13.5" customHeight="1" x14ac:dyDescent="0.2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</row>
    <row r="290" spans="1:26" ht="13.5" customHeight="1" x14ac:dyDescent="0.2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</row>
    <row r="291" spans="1:26" ht="13.5" customHeight="1" x14ac:dyDescent="0.2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</row>
    <row r="292" spans="1:26" ht="13.5" customHeight="1" x14ac:dyDescent="0.2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</row>
    <row r="293" spans="1:26" ht="13.5" customHeight="1" x14ac:dyDescent="0.2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</row>
    <row r="294" spans="1:26" ht="13.5" customHeight="1" x14ac:dyDescent="0.2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</row>
    <row r="295" spans="1:26" ht="13.5" customHeight="1" x14ac:dyDescent="0.2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</row>
    <row r="296" spans="1:26" ht="13.5" customHeight="1" x14ac:dyDescent="0.2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</row>
    <row r="297" spans="1:26" ht="13.5" customHeight="1" x14ac:dyDescent="0.2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</row>
    <row r="298" spans="1:26" ht="13.5" customHeight="1" x14ac:dyDescent="0.2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</row>
    <row r="299" spans="1:26" ht="13.5" customHeight="1" x14ac:dyDescent="0.2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</row>
    <row r="300" spans="1:26" ht="13.5" customHeight="1" x14ac:dyDescent="0.2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</row>
    <row r="301" spans="1:26" ht="13.5" customHeight="1" x14ac:dyDescent="0.2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</row>
    <row r="302" spans="1:26" ht="13.5" customHeight="1" x14ac:dyDescent="0.2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</row>
    <row r="303" spans="1:26" ht="13.5" customHeight="1" x14ac:dyDescent="0.2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</row>
    <row r="304" spans="1:26" ht="13.5" customHeight="1" x14ac:dyDescent="0.2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</row>
    <row r="305" spans="1:26" ht="13.5" customHeight="1" x14ac:dyDescent="0.2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</row>
    <row r="306" spans="1:26" ht="13.5" customHeight="1" x14ac:dyDescent="0.2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</row>
    <row r="307" spans="1:26" ht="13.5" customHeight="1" x14ac:dyDescent="0.2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</row>
    <row r="308" spans="1:26" ht="13.5" customHeight="1" x14ac:dyDescent="0.2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</row>
    <row r="309" spans="1:26" ht="13.5" customHeight="1" x14ac:dyDescent="0.2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</row>
    <row r="310" spans="1:26" ht="13.5" customHeight="1" x14ac:dyDescent="0.2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</row>
    <row r="311" spans="1:26" ht="13.5" customHeight="1" x14ac:dyDescent="0.2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</row>
    <row r="312" spans="1:26" ht="13.5" customHeight="1" x14ac:dyDescent="0.2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</row>
    <row r="313" spans="1:26" ht="13.5" customHeight="1" x14ac:dyDescent="0.2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</row>
    <row r="314" spans="1:26" ht="13.5" customHeight="1" x14ac:dyDescent="0.2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</row>
    <row r="315" spans="1:26" ht="13.5" customHeight="1" x14ac:dyDescent="0.2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</row>
    <row r="316" spans="1:26" ht="13.5" customHeight="1" x14ac:dyDescent="0.2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</row>
    <row r="317" spans="1:26" ht="13.5" customHeight="1" x14ac:dyDescent="0.2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</row>
    <row r="318" spans="1:26" ht="13.5" customHeight="1" x14ac:dyDescent="0.2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</row>
    <row r="319" spans="1:26" ht="13.5" customHeight="1" x14ac:dyDescent="0.2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</row>
    <row r="320" spans="1:26" ht="13.5" customHeight="1" x14ac:dyDescent="0.2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</row>
    <row r="321" spans="1:26" ht="13.5" customHeight="1" x14ac:dyDescent="0.2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</row>
    <row r="322" spans="1:26" ht="13.5" customHeight="1" x14ac:dyDescent="0.2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</row>
    <row r="323" spans="1:26" ht="13.5" customHeight="1" x14ac:dyDescent="0.2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</row>
    <row r="324" spans="1:26" ht="13.5" customHeight="1" x14ac:dyDescent="0.2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</row>
    <row r="325" spans="1:26" ht="13.5" customHeight="1" x14ac:dyDescent="0.2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</row>
    <row r="326" spans="1:26" ht="13.5" customHeight="1" x14ac:dyDescent="0.2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</row>
    <row r="327" spans="1:26" ht="13.5" customHeight="1" x14ac:dyDescent="0.2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</row>
    <row r="328" spans="1:26" ht="13.5" customHeight="1" x14ac:dyDescent="0.2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</row>
    <row r="329" spans="1:26" ht="13.5" customHeight="1" x14ac:dyDescent="0.2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</row>
    <row r="330" spans="1:26" ht="13.5" customHeight="1" x14ac:dyDescent="0.2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</row>
    <row r="331" spans="1:26" ht="13.5" customHeight="1" x14ac:dyDescent="0.2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</row>
    <row r="332" spans="1:26" ht="13.5" customHeight="1" x14ac:dyDescent="0.2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</row>
    <row r="333" spans="1:26" ht="13.5" customHeight="1" x14ac:dyDescent="0.2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</row>
    <row r="334" spans="1:26" ht="13.5" customHeight="1" x14ac:dyDescent="0.2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</row>
    <row r="335" spans="1:26" ht="13.5" customHeight="1" x14ac:dyDescent="0.2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</row>
    <row r="336" spans="1:26" ht="13.5" customHeight="1" x14ac:dyDescent="0.2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</row>
    <row r="337" spans="1:26" ht="13.5" customHeight="1" x14ac:dyDescent="0.2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</row>
    <row r="338" spans="1:26" ht="13.5" customHeight="1" x14ac:dyDescent="0.2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</row>
    <row r="339" spans="1:26" ht="13.5" customHeight="1" x14ac:dyDescent="0.2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</row>
    <row r="340" spans="1:26" ht="13.5" customHeight="1" x14ac:dyDescent="0.2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</row>
    <row r="341" spans="1:26" ht="13.5" customHeight="1" x14ac:dyDescent="0.2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</row>
    <row r="342" spans="1:26" ht="13.5" customHeight="1" x14ac:dyDescent="0.2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</row>
    <row r="343" spans="1:26" ht="13.5" customHeight="1" x14ac:dyDescent="0.2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</row>
    <row r="344" spans="1:26" ht="13.5" customHeight="1" x14ac:dyDescent="0.2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</row>
    <row r="345" spans="1:26" ht="13.5" customHeight="1" x14ac:dyDescent="0.2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</row>
    <row r="346" spans="1:26" ht="13.5" customHeight="1" x14ac:dyDescent="0.2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</row>
    <row r="347" spans="1:26" ht="13.5" customHeight="1" x14ac:dyDescent="0.2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</row>
    <row r="348" spans="1:26" ht="13.5" customHeight="1" x14ac:dyDescent="0.2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</row>
    <row r="349" spans="1:26" ht="13.5" customHeight="1" x14ac:dyDescent="0.2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</row>
    <row r="350" spans="1:26" ht="13.5" customHeight="1" x14ac:dyDescent="0.2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</row>
    <row r="351" spans="1:26" ht="13.5" customHeight="1" x14ac:dyDescent="0.2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</row>
    <row r="352" spans="1:26" ht="13.5" customHeight="1" x14ac:dyDescent="0.2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</row>
    <row r="353" spans="1:26" ht="13.5" customHeight="1" x14ac:dyDescent="0.2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</row>
    <row r="354" spans="1:26" ht="13.5" customHeight="1" x14ac:dyDescent="0.2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</row>
    <row r="355" spans="1:26" ht="13.5" customHeight="1" x14ac:dyDescent="0.2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</row>
    <row r="356" spans="1:26" ht="13.5" customHeight="1" x14ac:dyDescent="0.2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</row>
    <row r="357" spans="1:26" ht="13.5" customHeight="1" x14ac:dyDescent="0.2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</row>
    <row r="358" spans="1:26" ht="13.5" customHeight="1" x14ac:dyDescent="0.2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</row>
    <row r="359" spans="1:26" ht="13.5" customHeight="1" x14ac:dyDescent="0.2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</row>
    <row r="360" spans="1:26" ht="13.5" customHeight="1" x14ac:dyDescent="0.2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</row>
    <row r="361" spans="1:26" ht="13.5" customHeight="1" x14ac:dyDescent="0.2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</row>
    <row r="362" spans="1:26" ht="13.5" customHeight="1" x14ac:dyDescent="0.2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</row>
    <row r="363" spans="1:26" ht="13.5" customHeight="1" x14ac:dyDescent="0.2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</row>
    <row r="364" spans="1:26" ht="13.5" customHeight="1" x14ac:dyDescent="0.2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</row>
    <row r="365" spans="1:26" ht="13.5" customHeight="1" x14ac:dyDescent="0.2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</row>
    <row r="366" spans="1:26" ht="13.5" customHeight="1" x14ac:dyDescent="0.2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</row>
    <row r="367" spans="1:26" ht="13.5" customHeight="1" x14ac:dyDescent="0.2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</row>
    <row r="368" spans="1:26" ht="13.5" customHeight="1" x14ac:dyDescent="0.2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</row>
    <row r="369" spans="1:26" ht="13.5" customHeight="1" x14ac:dyDescent="0.2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</row>
    <row r="370" spans="1:26" ht="13.5" customHeight="1" x14ac:dyDescent="0.2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</row>
    <row r="371" spans="1:26" ht="13.5" customHeight="1" x14ac:dyDescent="0.2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</row>
    <row r="372" spans="1:26" ht="13.5" customHeight="1" x14ac:dyDescent="0.2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</row>
    <row r="373" spans="1:26" ht="13.5" customHeight="1" x14ac:dyDescent="0.2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</row>
    <row r="374" spans="1:26" ht="13.5" customHeight="1" x14ac:dyDescent="0.2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</row>
    <row r="375" spans="1:26" ht="13.5" customHeight="1" x14ac:dyDescent="0.2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</row>
    <row r="376" spans="1:26" ht="13.5" customHeight="1" x14ac:dyDescent="0.2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</row>
    <row r="377" spans="1:26" ht="13.5" customHeight="1" x14ac:dyDescent="0.2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</row>
    <row r="378" spans="1:26" ht="13.5" customHeight="1" x14ac:dyDescent="0.2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</row>
    <row r="379" spans="1:26" ht="13.5" customHeight="1" x14ac:dyDescent="0.2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</row>
    <row r="380" spans="1:26" ht="13.5" customHeight="1" x14ac:dyDescent="0.2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</row>
    <row r="381" spans="1:26" ht="13.5" customHeight="1" x14ac:dyDescent="0.2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</row>
    <row r="382" spans="1:26" ht="13.5" customHeight="1" x14ac:dyDescent="0.2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</row>
    <row r="383" spans="1:26" ht="13.5" customHeight="1" x14ac:dyDescent="0.2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</row>
    <row r="384" spans="1:26" ht="13.5" customHeight="1" x14ac:dyDescent="0.2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</row>
    <row r="385" spans="1:26" ht="13.5" customHeight="1" x14ac:dyDescent="0.2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</row>
    <row r="386" spans="1:26" ht="13.5" customHeight="1" x14ac:dyDescent="0.2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</row>
    <row r="387" spans="1:26" ht="13.5" customHeight="1" x14ac:dyDescent="0.2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</row>
    <row r="388" spans="1:26" ht="13.5" customHeight="1" x14ac:dyDescent="0.2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</row>
    <row r="389" spans="1:26" ht="13.5" customHeight="1" x14ac:dyDescent="0.2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</row>
    <row r="390" spans="1:26" ht="13.5" customHeight="1" x14ac:dyDescent="0.2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</row>
    <row r="391" spans="1:26" ht="13.5" customHeight="1" x14ac:dyDescent="0.2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</row>
    <row r="392" spans="1:26" ht="13.5" customHeight="1" x14ac:dyDescent="0.2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</row>
    <row r="393" spans="1:26" ht="13.5" customHeight="1" x14ac:dyDescent="0.2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</row>
    <row r="394" spans="1:26" ht="13.5" customHeight="1" x14ac:dyDescent="0.2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</row>
    <row r="395" spans="1:26" ht="13.5" customHeight="1" x14ac:dyDescent="0.2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</row>
    <row r="396" spans="1:26" ht="13.5" customHeight="1" x14ac:dyDescent="0.2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</row>
    <row r="397" spans="1:26" ht="13.5" customHeight="1" x14ac:dyDescent="0.2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</row>
    <row r="398" spans="1:26" ht="13.5" customHeight="1" x14ac:dyDescent="0.2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</row>
    <row r="399" spans="1:26" ht="13.5" customHeight="1" x14ac:dyDescent="0.2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</row>
    <row r="400" spans="1:26" ht="13.5" customHeight="1" x14ac:dyDescent="0.2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</row>
    <row r="401" spans="1:26" ht="13.5" customHeight="1" x14ac:dyDescent="0.2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</row>
    <row r="402" spans="1:26" ht="13.5" customHeight="1" x14ac:dyDescent="0.2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</row>
    <row r="403" spans="1:26" ht="13.5" customHeight="1" x14ac:dyDescent="0.2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</row>
    <row r="404" spans="1:26" ht="13.5" customHeight="1" x14ac:dyDescent="0.2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</row>
    <row r="405" spans="1:26" ht="13.5" customHeight="1" x14ac:dyDescent="0.2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</row>
    <row r="406" spans="1:26" ht="13.5" customHeight="1" x14ac:dyDescent="0.2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</row>
    <row r="407" spans="1:26" ht="13.5" customHeight="1" x14ac:dyDescent="0.2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</row>
    <row r="408" spans="1:26" ht="13.5" customHeight="1" x14ac:dyDescent="0.2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</row>
    <row r="409" spans="1:26" ht="13.5" customHeight="1" x14ac:dyDescent="0.2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</row>
    <row r="410" spans="1:26" ht="13.5" customHeight="1" x14ac:dyDescent="0.2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</row>
    <row r="411" spans="1:26" ht="13.5" customHeight="1" x14ac:dyDescent="0.2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</row>
    <row r="412" spans="1:26" ht="13.5" customHeight="1" x14ac:dyDescent="0.2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</row>
    <row r="413" spans="1:26" ht="13.5" customHeight="1" x14ac:dyDescent="0.2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</row>
    <row r="414" spans="1:26" ht="13.5" customHeight="1" x14ac:dyDescent="0.2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</row>
    <row r="415" spans="1:26" ht="13.5" customHeight="1" x14ac:dyDescent="0.2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</row>
    <row r="416" spans="1:26" ht="13.5" customHeight="1" x14ac:dyDescent="0.2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</row>
    <row r="417" spans="1:26" ht="13.5" customHeight="1" x14ac:dyDescent="0.2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</row>
    <row r="418" spans="1:26" ht="13.5" customHeight="1" x14ac:dyDescent="0.2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</row>
    <row r="419" spans="1:26" ht="13.5" customHeight="1" x14ac:dyDescent="0.2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</row>
    <row r="420" spans="1:26" ht="13.5" customHeight="1" x14ac:dyDescent="0.2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</row>
    <row r="421" spans="1:26" ht="13.5" customHeight="1" x14ac:dyDescent="0.2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</row>
    <row r="422" spans="1:26" ht="13.5" customHeight="1" x14ac:dyDescent="0.2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</row>
    <row r="423" spans="1:26" ht="13.5" customHeight="1" x14ac:dyDescent="0.2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</row>
    <row r="424" spans="1:26" ht="13.5" customHeight="1" x14ac:dyDescent="0.2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</row>
    <row r="425" spans="1:26" ht="13.5" customHeight="1" x14ac:dyDescent="0.2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</row>
    <row r="426" spans="1:26" ht="13.5" customHeight="1" x14ac:dyDescent="0.2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</row>
    <row r="427" spans="1:26" ht="13.5" customHeight="1" x14ac:dyDescent="0.2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</row>
    <row r="428" spans="1:26" ht="13.5" customHeight="1" x14ac:dyDescent="0.2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</row>
    <row r="429" spans="1:26" ht="13.5" customHeight="1" x14ac:dyDescent="0.2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</row>
    <row r="430" spans="1:26" ht="13.5" customHeight="1" x14ac:dyDescent="0.2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</row>
    <row r="431" spans="1:26" ht="13.5" customHeight="1" x14ac:dyDescent="0.2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</row>
    <row r="432" spans="1:26" ht="13.5" customHeight="1" x14ac:dyDescent="0.2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</row>
    <row r="433" spans="1:26" ht="13.5" customHeight="1" x14ac:dyDescent="0.2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</row>
    <row r="434" spans="1:26" ht="13.5" customHeight="1" x14ac:dyDescent="0.2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</row>
    <row r="435" spans="1:26" ht="13.5" customHeight="1" x14ac:dyDescent="0.2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</row>
    <row r="436" spans="1:26" ht="13.5" customHeight="1" x14ac:dyDescent="0.2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</row>
    <row r="437" spans="1:26" ht="13.5" customHeight="1" x14ac:dyDescent="0.2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</row>
    <row r="438" spans="1:26" ht="13.5" customHeight="1" x14ac:dyDescent="0.2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</row>
    <row r="439" spans="1:26" ht="13.5" customHeight="1" x14ac:dyDescent="0.2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</row>
    <row r="440" spans="1:26" ht="13.5" customHeight="1" x14ac:dyDescent="0.2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</row>
    <row r="441" spans="1:26" ht="13.5" customHeight="1" x14ac:dyDescent="0.2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</row>
    <row r="442" spans="1:26" ht="13.5" customHeight="1" x14ac:dyDescent="0.2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</row>
    <row r="443" spans="1:26" ht="13.5" customHeight="1" x14ac:dyDescent="0.2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</row>
    <row r="444" spans="1:26" ht="13.5" customHeight="1" x14ac:dyDescent="0.2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</row>
    <row r="445" spans="1:26" ht="13.5" customHeight="1" x14ac:dyDescent="0.2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</row>
    <row r="446" spans="1:26" ht="13.5" customHeight="1" x14ac:dyDescent="0.2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</row>
    <row r="447" spans="1:26" ht="13.5" customHeight="1" x14ac:dyDescent="0.2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</row>
    <row r="448" spans="1:26" ht="13.5" customHeight="1" x14ac:dyDescent="0.2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</row>
    <row r="449" spans="1:26" ht="13.5" customHeight="1" x14ac:dyDescent="0.2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</row>
    <row r="450" spans="1:26" ht="13.5" customHeight="1" x14ac:dyDescent="0.2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</row>
    <row r="451" spans="1:26" ht="13.5" customHeight="1" x14ac:dyDescent="0.2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</row>
    <row r="452" spans="1:26" ht="13.5" customHeight="1" x14ac:dyDescent="0.2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</row>
    <row r="453" spans="1:26" ht="13.5" customHeight="1" x14ac:dyDescent="0.2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</row>
    <row r="454" spans="1:26" ht="13.5" customHeight="1" x14ac:dyDescent="0.2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</row>
    <row r="455" spans="1:26" ht="13.5" customHeight="1" x14ac:dyDescent="0.2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</row>
    <row r="456" spans="1:26" ht="13.5" customHeight="1" x14ac:dyDescent="0.2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</row>
    <row r="457" spans="1:26" ht="13.5" customHeight="1" x14ac:dyDescent="0.2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</row>
    <row r="458" spans="1:26" ht="13.5" customHeight="1" x14ac:dyDescent="0.2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</row>
    <row r="459" spans="1:26" ht="13.5" customHeight="1" x14ac:dyDescent="0.2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</row>
    <row r="460" spans="1:26" ht="13.5" customHeight="1" x14ac:dyDescent="0.2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</row>
    <row r="461" spans="1:26" ht="13.5" customHeight="1" x14ac:dyDescent="0.2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</row>
    <row r="462" spans="1:26" ht="13.5" customHeight="1" x14ac:dyDescent="0.2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</row>
    <row r="463" spans="1:26" ht="13.5" customHeight="1" x14ac:dyDescent="0.2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</row>
    <row r="464" spans="1:26" ht="13.5" customHeight="1" x14ac:dyDescent="0.2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</row>
    <row r="465" spans="1:26" ht="13.5" customHeight="1" x14ac:dyDescent="0.2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</row>
    <row r="466" spans="1:26" ht="13.5" customHeight="1" x14ac:dyDescent="0.2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</row>
    <row r="467" spans="1:26" ht="13.5" customHeight="1" x14ac:dyDescent="0.2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</row>
    <row r="468" spans="1:26" ht="13.5" customHeight="1" x14ac:dyDescent="0.2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</row>
    <row r="469" spans="1:26" ht="13.5" customHeight="1" x14ac:dyDescent="0.2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</row>
    <row r="470" spans="1:26" ht="13.5" customHeight="1" x14ac:dyDescent="0.2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</row>
    <row r="471" spans="1:26" ht="13.5" customHeight="1" x14ac:dyDescent="0.2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</row>
    <row r="472" spans="1:26" ht="13.5" customHeight="1" x14ac:dyDescent="0.2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</row>
    <row r="473" spans="1:26" ht="13.5" customHeight="1" x14ac:dyDescent="0.2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</row>
    <row r="474" spans="1:26" ht="13.5" customHeight="1" x14ac:dyDescent="0.2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</row>
    <row r="475" spans="1:26" ht="13.5" customHeight="1" x14ac:dyDescent="0.2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</row>
    <row r="476" spans="1:26" ht="13.5" customHeight="1" x14ac:dyDescent="0.2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</row>
    <row r="477" spans="1:26" ht="13.5" customHeight="1" x14ac:dyDescent="0.2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</row>
    <row r="478" spans="1:26" ht="13.5" customHeight="1" x14ac:dyDescent="0.2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</row>
    <row r="479" spans="1:26" ht="13.5" customHeight="1" x14ac:dyDescent="0.2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</row>
    <row r="480" spans="1:26" ht="13.5" customHeight="1" x14ac:dyDescent="0.2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</row>
    <row r="481" spans="1:26" ht="13.5" customHeight="1" x14ac:dyDescent="0.2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</row>
    <row r="482" spans="1:26" ht="13.5" customHeight="1" x14ac:dyDescent="0.2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</row>
    <row r="483" spans="1:26" ht="13.5" customHeight="1" x14ac:dyDescent="0.2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</row>
    <row r="484" spans="1:26" ht="13.5" customHeight="1" x14ac:dyDescent="0.2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</row>
    <row r="485" spans="1:26" ht="13.5" customHeight="1" x14ac:dyDescent="0.2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</row>
    <row r="486" spans="1:26" ht="13.5" customHeight="1" x14ac:dyDescent="0.2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</row>
    <row r="487" spans="1:26" ht="13.5" customHeight="1" x14ac:dyDescent="0.2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</row>
    <row r="488" spans="1:26" ht="13.5" customHeight="1" x14ac:dyDescent="0.2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</row>
    <row r="489" spans="1:26" ht="13.5" customHeight="1" x14ac:dyDescent="0.2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</row>
    <row r="490" spans="1:26" ht="13.5" customHeight="1" x14ac:dyDescent="0.2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</row>
    <row r="491" spans="1:26" ht="13.5" customHeight="1" x14ac:dyDescent="0.2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</row>
    <row r="492" spans="1:26" ht="13.5" customHeight="1" x14ac:dyDescent="0.2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</row>
    <row r="493" spans="1:26" ht="13.5" customHeight="1" x14ac:dyDescent="0.2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</row>
    <row r="494" spans="1:26" ht="13.5" customHeight="1" x14ac:dyDescent="0.2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</row>
    <row r="495" spans="1:26" ht="13.5" customHeight="1" x14ac:dyDescent="0.2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</row>
    <row r="496" spans="1:26" ht="13.5" customHeight="1" x14ac:dyDescent="0.2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</row>
    <row r="497" spans="1:26" ht="13.5" customHeight="1" x14ac:dyDescent="0.2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</row>
    <row r="498" spans="1:26" ht="13.5" customHeight="1" x14ac:dyDescent="0.2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</row>
    <row r="499" spans="1:26" ht="13.5" customHeight="1" x14ac:dyDescent="0.2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</row>
    <row r="500" spans="1:26" ht="13.5" customHeight="1" x14ac:dyDescent="0.2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</row>
    <row r="501" spans="1:26" ht="13.5" customHeight="1" x14ac:dyDescent="0.2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</row>
    <row r="502" spans="1:26" ht="13.5" customHeight="1" x14ac:dyDescent="0.2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</row>
    <row r="503" spans="1:26" ht="13.5" customHeight="1" x14ac:dyDescent="0.2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</row>
    <row r="504" spans="1:26" ht="13.5" customHeight="1" x14ac:dyDescent="0.2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</row>
    <row r="505" spans="1:26" ht="13.5" customHeight="1" x14ac:dyDescent="0.2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</row>
    <row r="506" spans="1:26" ht="13.5" customHeight="1" x14ac:dyDescent="0.2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</row>
    <row r="507" spans="1:26" ht="13.5" customHeight="1" x14ac:dyDescent="0.2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</row>
    <row r="508" spans="1:26" ht="13.5" customHeight="1" x14ac:dyDescent="0.2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</row>
    <row r="509" spans="1:26" ht="13.5" customHeight="1" x14ac:dyDescent="0.2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</row>
    <row r="510" spans="1:26" ht="13.5" customHeight="1" x14ac:dyDescent="0.2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</row>
    <row r="511" spans="1:26" ht="13.5" customHeight="1" x14ac:dyDescent="0.2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</row>
    <row r="512" spans="1:26" ht="13.5" customHeight="1" x14ac:dyDescent="0.2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</row>
    <row r="513" spans="1:26" ht="13.5" customHeight="1" x14ac:dyDescent="0.2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</row>
    <row r="514" spans="1:26" ht="13.5" customHeight="1" x14ac:dyDescent="0.2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</row>
    <row r="515" spans="1:26" ht="13.5" customHeight="1" x14ac:dyDescent="0.2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</row>
    <row r="516" spans="1:26" ht="13.5" customHeight="1" x14ac:dyDescent="0.2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</row>
    <row r="517" spans="1:26" ht="13.5" customHeight="1" x14ac:dyDescent="0.2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</row>
    <row r="518" spans="1:26" ht="13.5" customHeight="1" x14ac:dyDescent="0.2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</row>
    <row r="519" spans="1:26" ht="13.5" customHeight="1" x14ac:dyDescent="0.2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</row>
    <row r="520" spans="1:26" ht="13.5" customHeight="1" x14ac:dyDescent="0.2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</row>
    <row r="521" spans="1:26" ht="13.5" customHeight="1" x14ac:dyDescent="0.2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</row>
    <row r="522" spans="1:26" ht="13.5" customHeight="1" x14ac:dyDescent="0.2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</row>
    <row r="523" spans="1:26" ht="13.5" customHeight="1" x14ac:dyDescent="0.2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</row>
    <row r="524" spans="1:26" ht="13.5" customHeight="1" x14ac:dyDescent="0.2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</row>
    <row r="525" spans="1:26" ht="13.5" customHeight="1" x14ac:dyDescent="0.2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</row>
    <row r="526" spans="1:26" ht="13.5" customHeight="1" x14ac:dyDescent="0.2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</row>
    <row r="527" spans="1:26" ht="13.5" customHeight="1" x14ac:dyDescent="0.2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</row>
    <row r="528" spans="1:26" ht="13.5" customHeight="1" x14ac:dyDescent="0.2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</row>
    <row r="529" spans="1:26" ht="13.5" customHeight="1" x14ac:dyDescent="0.2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</row>
    <row r="530" spans="1:26" ht="13.5" customHeight="1" x14ac:dyDescent="0.2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</row>
    <row r="531" spans="1:26" ht="13.5" customHeight="1" x14ac:dyDescent="0.2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</row>
    <row r="532" spans="1:26" ht="13.5" customHeight="1" x14ac:dyDescent="0.2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</row>
    <row r="533" spans="1:26" ht="13.5" customHeight="1" x14ac:dyDescent="0.2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</row>
    <row r="534" spans="1:26" ht="13.5" customHeight="1" x14ac:dyDescent="0.2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</row>
    <row r="535" spans="1:26" ht="13.5" customHeight="1" x14ac:dyDescent="0.2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</row>
    <row r="536" spans="1:26" ht="13.5" customHeight="1" x14ac:dyDescent="0.2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</row>
    <row r="537" spans="1:26" ht="13.5" customHeight="1" x14ac:dyDescent="0.2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</row>
    <row r="538" spans="1:26" ht="13.5" customHeight="1" x14ac:dyDescent="0.2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</row>
    <row r="539" spans="1:26" ht="13.5" customHeight="1" x14ac:dyDescent="0.2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</row>
    <row r="540" spans="1:26" ht="13.5" customHeight="1" x14ac:dyDescent="0.2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</row>
    <row r="541" spans="1:26" ht="13.5" customHeight="1" x14ac:dyDescent="0.2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</row>
    <row r="542" spans="1:26" ht="13.5" customHeight="1" x14ac:dyDescent="0.2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</row>
    <row r="543" spans="1:26" ht="13.5" customHeight="1" x14ac:dyDescent="0.2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</row>
    <row r="544" spans="1:26" ht="13.5" customHeight="1" x14ac:dyDescent="0.2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</row>
    <row r="545" spans="1:26" ht="13.5" customHeight="1" x14ac:dyDescent="0.2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</row>
    <row r="546" spans="1:26" ht="13.5" customHeight="1" x14ac:dyDescent="0.2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</row>
    <row r="547" spans="1:26" ht="13.5" customHeight="1" x14ac:dyDescent="0.2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</row>
    <row r="548" spans="1:26" ht="13.5" customHeight="1" x14ac:dyDescent="0.2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</row>
    <row r="549" spans="1:26" ht="13.5" customHeight="1" x14ac:dyDescent="0.2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</row>
    <row r="550" spans="1:26" ht="13.5" customHeight="1" x14ac:dyDescent="0.2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</row>
    <row r="551" spans="1:26" ht="13.5" customHeight="1" x14ac:dyDescent="0.2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</row>
    <row r="552" spans="1:26" ht="13.5" customHeight="1" x14ac:dyDescent="0.2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</row>
    <row r="553" spans="1:26" ht="13.5" customHeight="1" x14ac:dyDescent="0.2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</row>
    <row r="554" spans="1:26" ht="13.5" customHeight="1" x14ac:dyDescent="0.2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</row>
    <row r="555" spans="1:26" ht="13.5" customHeight="1" x14ac:dyDescent="0.2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</row>
    <row r="556" spans="1:26" ht="13.5" customHeight="1" x14ac:dyDescent="0.2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</row>
    <row r="557" spans="1:26" ht="13.5" customHeight="1" x14ac:dyDescent="0.2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</row>
    <row r="558" spans="1:26" ht="13.5" customHeight="1" x14ac:dyDescent="0.2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</row>
    <row r="559" spans="1:26" ht="13.5" customHeight="1" x14ac:dyDescent="0.2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</row>
    <row r="560" spans="1:26" ht="13.5" customHeight="1" x14ac:dyDescent="0.2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</row>
    <row r="561" spans="1:26" ht="13.5" customHeight="1" x14ac:dyDescent="0.2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</row>
    <row r="562" spans="1:26" ht="13.5" customHeight="1" x14ac:dyDescent="0.2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</row>
    <row r="563" spans="1:26" ht="13.5" customHeight="1" x14ac:dyDescent="0.2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</row>
    <row r="564" spans="1:26" ht="13.5" customHeight="1" x14ac:dyDescent="0.2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</row>
    <row r="565" spans="1:26" ht="13.5" customHeight="1" x14ac:dyDescent="0.2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</row>
    <row r="566" spans="1:26" ht="13.5" customHeight="1" x14ac:dyDescent="0.2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</row>
    <row r="567" spans="1:26" ht="13.5" customHeight="1" x14ac:dyDescent="0.2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</row>
    <row r="568" spans="1:26" ht="13.5" customHeight="1" x14ac:dyDescent="0.2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</row>
    <row r="569" spans="1:26" ht="13.5" customHeight="1" x14ac:dyDescent="0.2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</row>
    <row r="570" spans="1:26" ht="13.5" customHeight="1" x14ac:dyDescent="0.2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</row>
    <row r="571" spans="1:26" ht="13.5" customHeight="1" x14ac:dyDescent="0.2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</row>
    <row r="572" spans="1:26" ht="13.5" customHeight="1" x14ac:dyDescent="0.2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</row>
    <row r="573" spans="1:26" ht="13.5" customHeight="1" x14ac:dyDescent="0.2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</row>
    <row r="574" spans="1:26" ht="13.5" customHeight="1" x14ac:dyDescent="0.2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</row>
    <row r="575" spans="1:26" ht="13.5" customHeight="1" x14ac:dyDescent="0.2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</row>
    <row r="576" spans="1:26" ht="13.5" customHeight="1" x14ac:dyDescent="0.2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</row>
    <row r="577" spans="1:26" ht="13.5" customHeight="1" x14ac:dyDescent="0.2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</row>
    <row r="578" spans="1:26" ht="13.5" customHeight="1" x14ac:dyDescent="0.2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</row>
    <row r="579" spans="1:26" ht="13.5" customHeight="1" x14ac:dyDescent="0.2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</row>
    <row r="580" spans="1:26" ht="13.5" customHeight="1" x14ac:dyDescent="0.2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</row>
    <row r="581" spans="1:26" ht="13.5" customHeight="1" x14ac:dyDescent="0.2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</row>
    <row r="582" spans="1:26" ht="13.5" customHeight="1" x14ac:dyDescent="0.2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</row>
    <row r="583" spans="1:26" ht="13.5" customHeight="1" x14ac:dyDescent="0.2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</row>
    <row r="584" spans="1:26" ht="13.5" customHeight="1" x14ac:dyDescent="0.2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</row>
    <row r="585" spans="1:26" ht="13.5" customHeight="1" x14ac:dyDescent="0.2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</row>
    <row r="586" spans="1:26" ht="13.5" customHeight="1" x14ac:dyDescent="0.2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</row>
    <row r="587" spans="1:26" ht="13.5" customHeight="1" x14ac:dyDescent="0.2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</row>
    <row r="588" spans="1:26" ht="13.5" customHeight="1" x14ac:dyDescent="0.2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</row>
    <row r="589" spans="1:26" ht="13.5" customHeight="1" x14ac:dyDescent="0.2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</row>
    <row r="590" spans="1:26" ht="13.5" customHeight="1" x14ac:dyDescent="0.2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</row>
    <row r="591" spans="1:26" ht="13.5" customHeight="1" x14ac:dyDescent="0.2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</row>
    <row r="592" spans="1:26" ht="13.5" customHeight="1" x14ac:dyDescent="0.2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</row>
    <row r="593" spans="1:26" ht="13.5" customHeight="1" x14ac:dyDescent="0.2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</row>
    <row r="594" spans="1:26" ht="13.5" customHeight="1" x14ac:dyDescent="0.2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</row>
    <row r="595" spans="1:26" ht="13.5" customHeight="1" x14ac:dyDescent="0.2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</row>
    <row r="596" spans="1:26" ht="13.5" customHeight="1" x14ac:dyDescent="0.2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</row>
    <row r="597" spans="1:26" ht="13.5" customHeight="1" x14ac:dyDescent="0.2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</row>
    <row r="598" spans="1:26" ht="13.5" customHeight="1" x14ac:dyDescent="0.2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</row>
    <row r="599" spans="1:26" ht="13.5" customHeight="1" x14ac:dyDescent="0.2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</row>
    <row r="600" spans="1:26" ht="13.5" customHeight="1" x14ac:dyDescent="0.2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</row>
    <row r="601" spans="1:26" ht="13.5" customHeight="1" x14ac:dyDescent="0.2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</row>
    <row r="602" spans="1:26" ht="13.5" customHeight="1" x14ac:dyDescent="0.2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</row>
    <row r="603" spans="1:26" ht="13.5" customHeight="1" x14ac:dyDescent="0.2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</row>
    <row r="604" spans="1:26" ht="13.5" customHeight="1" x14ac:dyDescent="0.2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</row>
    <row r="605" spans="1:26" ht="13.5" customHeight="1" x14ac:dyDescent="0.2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</row>
    <row r="606" spans="1:26" ht="13.5" customHeight="1" x14ac:dyDescent="0.2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</row>
    <row r="607" spans="1:26" ht="13.5" customHeight="1" x14ac:dyDescent="0.2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</row>
    <row r="608" spans="1:26" ht="13.5" customHeight="1" x14ac:dyDescent="0.2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</row>
    <row r="609" spans="1:26" ht="13.5" customHeight="1" x14ac:dyDescent="0.2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</row>
    <row r="610" spans="1:26" ht="13.5" customHeight="1" x14ac:dyDescent="0.2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</row>
    <row r="611" spans="1:26" ht="13.5" customHeight="1" x14ac:dyDescent="0.2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</row>
    <row r="612" spans="1:26" ht="13.5" customHeight="1" x14ac:dyDescent="0.2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</row>
    <row r="613" spans="1:26" ht="13.5" customHeight="1" x14ac:dyDescent="0.2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</row>
    <row r="614" spans="1:26" ht="13.5" customHeight="1" x14ac:dyDescent="0.2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</row>
    <row r="615" spans="1:26" ht="13.5" customHeight="1" x14ac:dyDescent="0.2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</row>
    <row r="616" spans="1:26" ht="13.5" customHeight="1" x14ac:dyDescent="0.2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</row>
    <row r="617" spans="1:26" ht="13.5" customHeight="1" x14ac:dyDescent="0.2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</row>
    <row r="618" spans="1:26" ht="13.5" customHeight="1" x14ac:dyDescent="0.2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</row>
    <row r="619" spans="1:26" ht="13.5" customHeight="1" x14ac:dyDescent="0.2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</row>
    <row r="620" spans="1:26" ht="13.5" customHeight="1" x14ac:dyDescent="0.2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</row>
    <row r="621" spans="1:26" ht="13.5" customHeight="1" x14ac:dyDescent="0.2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</row>
    <row r="622" spans="1:26" ht="13.5" customHeight="1" x14ac:dyDescent="0.2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</row>
    <row r="623" spans="1:26" ht="13.5" customHeight="1" x14ac:dyDescent="0.2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</row>
    <row r="624" spans="1:26" ht="13.5" customHeight="1" x14ac:dyDescent="0.2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</row>
    <row r="625" spans="1:26" ht="13.5" customHeight="1" x14ac:dyDescent="0.2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</row>
    <row r="626" spans="1:26" ht="13.5" customHeight="1" x14ac:dyDescent="0.2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</row>
    <row r="627" spans="1:26" ht="13.5" customHeight="1" x14ac:dyDescent="0.2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</row>
    <row r="628" spans="1:26" ht="13.5" customHeight="1" x14ac:dyDescent="0.2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</row>
    <row r="629" spans="1:26" ht="13.5" customHeight="1" x14ac:dyDescent="0.2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</row>
    <row r="630" spans="1:26" ht="13.5" customHeight="1" x14ac:dyDescent="0.2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</row>
    <row r="631" spans="1:26" ht="13.5" customHeight="1" x14ac:dyDescent="0.2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</row>
    <row r="632" spans="1:26" ht="13.5" customHeight="1" x14ac:dyDescent="0.2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</row>
    <row r="633" spans="1:26" ht="13.5" customHeight="1" x14ac:dyDescent="0.2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</row>
    <row r="634" spans="1:26" ht="13.5" customHeight="1" x14ac:dyDescent="0.2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</row>
    <row r="635" spans="1:26" ht="13.5" customHeight="1" x14ac:dyDescent="0.2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</row>
    <row r="636" spans="1:26" ht="13.5" customHeight="1" x14ac:dyDescent="0.2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</row>
    <row r="637" spans="1:26" ht="13.5" customHeight="1" x14ac:dyDescent="0.2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</row>
    <row r="638" spans="1:26" ht="13.5" customHeight="1" x14ac:dyDescent="0.2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</row>
    <row r="639" spans="1:26" ht="13.5" customHeight="1" x14ac:dyDescent="0.2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</row>
    <row r="640" spans="1:26" ht="13.5" customHeight="1" x14ac:dyDescent="0.2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</row>
    <row r="641" spans="1:26" ht="13.5" customHeight="1" x14ac:dyDescent="0.2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</row>
    <row r="642" spans="1:26" ht="13.5" customHeight="1" x14ac:dyDescent="0.2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</row>
    <row r="643" spans="1:26" ht="13.5" customHeight="1" x14ac:dyDescent="0.2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</row>
    <row r="644" spans="1:26" ht="13.5" customHeight="1" x14ac:dyDescent="0.2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</row>
    <row r="645" spans="1:26" ht="13.5" customHeight="1" x14ac:dyDescent="0.2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</row>
    <row r="646" spans="1:26" ht="13.5" customHeight="1" x14ac:dyDescent="0.2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</row>
    <row r="647" spans="1:26" ht="13.5" customHeight="1" x14ac:dyDescent="0.2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</row>
    <row r="648" spans="1:26" ht="13.5" customHeight="1" x14ac:dyDescent="0.2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</row>
    <row r="649" spans="1:26" ht="13.5" customHeight="1" x14ac:dyDescent="0.2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</row>
    <row r="650" spans="1:26" ht="13.5" customHeight="1" x14ac:dyDescent="0.2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</row>
    <row r="651" spans="1:26" ht="13.5" customHeight="1" x14ac:dyDescent="0.2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</row>
    <row r="652" spans="1:26" ht="13.5" customHeight="1" x14ac:dyDescent="0.2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</row>
    <row r="653" spans="1:26" ht="13.5" customHeight="1" x14ac:dyDescent="0.2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</row>
    <row r="654" spans="1:26" ht="13.5" customHeight="1" x14ac:dyDescent="0.2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</row>
    <row r="655" spans="1:26" ht="13.5" customHeight="1" x14ac:dyDescent="0.2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</row>
    <row r="656" spans="1:26" ht="13.5" customHeight="1" x14ac:dyDescent="0.2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</row>
    <row r="657" spans="1:26" ht="13.5" customHeight="1" x14ac:dyDescent="0.2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</row>
    <row r="658" spans="1:26" ht="13.5" customHeight="1" x14ac:dyDescent="0.2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</row>
    <row r="659" spans="1:26" ht="13.5" customHeight="1" x14ac:dyDescent="0.2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</row>
    <row r="660" spans="1:26" ht="13.5" customHeight="1" x14ac:dyDescent="0.2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</row>
    <row r="661" spans="1:26" ht="13.5" customHeight="1" x14ac:dyDescent="0.2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</row>
    <row r="662" spans="1:26" ht="13.5" customHeight="1" x14ac:dyDescent="0.2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</row>
    <row r="663" spans="1:26" ht="13.5" customHeight="1" x14ac:dyDescent="0.2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</row>
    <row r="664" spans="1:26" ht="13.5" customHeight="1" x14ac:dyDescent="0.2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</row>
    <row r="665" spans="1:26" ht="13.5" customHeight="1" x14ac:dyDescent="0.2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</row>
    <row r="666" spans="1:26" ht="13.5" customHeight="1" x14ac:dyDescent="0.2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</row>
    <row r="667" spans="1:26" ht="13.5" customHeight="1" x14ac:dyDescent="0.2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</row>
    <row r="668" spans="1:26" ht="13.5" customHeight="1" x14ac:dyDescent="0.2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</row>
    <row r="669" spans="1:26" ht="13.5" customHeight="1" x14ac:dyDescent="0.2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</row>
    <row r="670" spans="1:26" ht="13.5" customHeight="1" x14ac:dyDescent="0.2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</row>
    <row r="671" spans="1:26" ht="13.5" customHeight="1" x14ac:dyDescent="0.2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</row>
    <row r="672" spans="1:26" ht="13.5" customHeight="1" x14ac:dyDescent="0.2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</row>
    <row r="673" spans="1:26" ht="13.5" customHeight="1" x14ac:dyDescent="0.2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</row>
    <row r="674" spans="1:26" ht="13.5" customHeight="1" x14ac:dyDescent="0.2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</row>
    <row r="675" spans="1:26" ht="13.5" customHeight="1" x14ac:dyDescent="0.2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</row>
    <row r="676" spans="1:26" ht="13.5" customHeight="1" x14ac:dyDescent="0.2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</row>
    <row r="677" spans="1:26" ht="13.5" customHeight="1" x14ac:dyDescent="0.2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</row>
    <row r="678" spans="1:26" ht="13.5" customHeight="1" x14ac:dyDescent="0.2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</row>
    <row r="679" spans="1:26" ht="13.5" customHeight="1" x14ac:dyDescent="0.2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</row>
    <row r="680" spans="1:26" ht="13.5" customHeight="1" x14ac:dyDescent="0.2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</row>
    <row r="681" spans="1:26" ht="13.5" customHeight="1" x14ac:dyDescent="0.2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</row>
    <row r="682" spans="1:26" ht="13.5" customHeight="1" x14ac:dyDescent="0.2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</row>
    <row r="683" spans="1:26" ht="13.5" customHeight="1" x14ac:dyDescent="0.2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</row>
    <row r="684" spans="1:26" ht="13.5" customHeight="1" x14ac:dyDescent="0.2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</row>
    <row r="685" spans="1:26" ht="13.5" customHeight="1" x14ac:dyDescent="0.2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</row>
    <row r="686" spans="1:26" ht="13.5" customHeight="1" x14ac:dyDescent="0.2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</row>
    <row r="687" spans="1:26" ht="13.5" customHeight="1" x14ac:dyDescent="0.2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</row>
    <row r="688" spans="1:26" ht="13.5" customHeight="1" x14ac:dyDescent="0.2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</row>
    <row r="689" spans="1:26" ht="13.5" customHeight="1" x14ac:dyDescent="0.2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</row>
    <row r="690" spans="1:26" ht="13.5" customHeight="1" x14ac:dyDescent="0.2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</row>
    <row r="691" spans="1:26" ht="13.5" customHeight="1" x14ac:dyDescent="0.2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</row>
    <row r="692" spans="1:26" ht="13.5" customHeight="1" x14ac:dyDescent="0.2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</row>
    <row r="693" spans="1:26" ht="13.5" customHeight="1" x14ac:dyDescent="0.2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</row>
    <row r="694" spans="1:26" ht="13.5" customHeight="1" x14ac:dyDescent="0.2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</row>
    <row r="695" spans="1:26" ht="13.5" customHeight="1" x14ac:dyDescent="0.2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</row>
    <row r="696" spans="1:26" ht="13.5" customHeight="1" x14ac:dyDescent="0.2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</row>
    <row r="697" spans="1:26" ht="13.5" customHeight="1" x14ac:dyDescent="0.2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</row>
    <row r="698" spans="1:26" ht="13.5" customHeight="1" x14ac:dyDescent="0.2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</row>
    <row r="699" spans="1:26" ht="13.5" customHeight="1" x14ac:dyDescent="0.2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</row>
    <row r="700" spans="1:26" ht="13.5" customHeight="1" x14ac:dyDescent="0.2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</row>
    <row r="701" spans="1:26" ht="13.5" customHeight="1" x14ac:dyDescent="0.2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</row>
    <row r="702" spans="1:26" ht="13.5" customHeight="1" x14ac:dyDescent="0.2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</row>
    <row r="703" spans="1:26" ht="13.5" customHeight="1" x14ac:dyDescent="0.2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</row>
    <row r="704" spans="1:26" ht="13.5" customHeight="1" x14ac:dyDescent="0.2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</row>
    <row r="705" spans="1:26" ht="13.5" customHeight="1" x14ac:dyDescent="0.2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</row>
    <row r="706" spans="1:26" ht="13.5" customHeight="1" x14ac:dyDescent="0.2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</row>
    <row r="707" spans="1:26" ht="13.5" customHeight="1" x14ac:dyDescent="0.2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</row>
    <row r="708" spans="1:26" ht="13.5" customHeight="1" x14ac:dyDescent="0.2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</row>
    <row r="709" spans="1:26" ht="13.5" customHeight="1" x14ac:dyDescent="0.2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</row>
    <row r="710" spans="1:26" ht="13.5" customHeight="1" x14ac:dyDescent="0.2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</row>
    <row r="711" spans="1:26" ht="13.5" customHeight="1" x14ac:dyDescent="0.2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</row>
    <row r="712" spans="1:26" ht="13.5" customHeight="1" x14ac:dyDescent="0.2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</row>
    <row r="713" spans="1:26" ht="13.5" customHeight="1" x14ac:dyDescent="0.2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</row>
    <row r="714" spans="1:26" ht="13.5" customHeight="1" x14ac:dyDescent="0.2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</row>
    <row r="715" spans="1:26" ht="13.5" customHeight="1" x14ac:dyDescent="0.2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</row>
    <row r="716" spans="1:26" ht="13.5" customHeight="1" x14ac:dyDescent="0.2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</row>
    <row r="717" spans="1:26" ht="13.5" customHeight="1" x14ac:dyDescent="0.2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</row>
    <row r="718" spans="1:26" ht="13.5" customHeight="1" x14ac:dyDescent="0.2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</row>
    <row r="719" spans="1:26" ht="13.5" customHeight="1" x14ac:dyDescent="0.2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</row>
    <row r="720" spans="1:26" ht="13.5" customHeight="1" x14ac:dyDescent="0.2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</row>
    <row r="721" spans="1:26" ht="13.5" customHeight="1" x14ac:dyDescent="0.2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</row>
    <row r="722" spans="1:26" ht="13.5" customHeight="1" x14ac:dyDescent="0.2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</row>
    <row r="723" spans="1:26" ht="13.5" customHeight="1" x14ac:dyDescent="0.2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</row>
    <row r="724" spans="1:26" ht="13.5" customHeight="1" x14ac:dyDescent="0.2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</row>
    <row r="725" spans="1:26" ht="13.5" customHeight="1" x14ac:dyDescent="0.2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</row>
    <row r="726" spans="1:26" ht="13.5" customHeight="1" x14ac:dyDescent="0.2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</row>
    <row r="727" spans="1:26" ht="13.5" customHeight="1" x14ac:dyDescent="0.2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</row>
    <row r="728" spans="1:26" ht="13.5" customHeight="1" x14ac:dyDescent="0.2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</row>
    <row r="729" spans="1:26" ht="13.5" customHeight="1" x14ac:dyDescent="0.2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</row>
    <row r="730" spans="1:26" ht="13.5" customHeight="1" x14ac:dyDescent="0.2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</row>
    <row r="731" spans="1:26" ht="13.5" customHeight="1" x14ac:dyDescent="0.2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</row>
    <row r="732" spans="1:26" ht="13.5" customHeight="1" x14ac:dyDescent="0.2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</row>
    <row r="733" spans="1:26" ht="13.5" customHeight="1" x14ac:dyDescent="0.2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</row>
    <row r="734" spans="1:26" ht="13.5" customHeight="1" x14ac:dyDescent="0.2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</row>
    <row r="735" spans="1:26" ht="13.5" customHeight="1" x14ac:dyDescent="0.2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</row>
    <row r="736" spans="1:26" ht="13.5" customHeight="1" x14ac:dyDescent="0.2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</row>
    <row r="737" spans="1:26" ht="13.5" customHeight="1" x14ac:dyDescent="0.2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</row>
    <row r="738" spans="1:26" ht="13.5" customHeight="1" x14ac:dyDescent="0.2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</row>
    <row r="739" spans="1:26" ht="13.5" customHeight="1" x14ac:dyDescent="0.2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</row>
    <row r="740" spans="1:26" ht="13.5" customHeight="1" x14ac:dyDescent="0.2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</row>
    <row r="741" spans="1:26" ht="13.5" customHeight="1" x14ac:dyDescent="0.2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</row>
    <row r="742" spans="1:26" ht="13.5" customHeight="1" x14ac:dyDescent="0.2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</row>
    <row r="743" spans="1:26" ht="13.5" customHeight="1" x14ac:dyDescent="0.2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</row>
    <row r="744" spans="1:26" ht="13.5" customHeight="1" x14ac:dyDescent="0.2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</row>
    <row r="745" spans="1:26" ht="13.5" customHeight="1" x14ac:dyDescent="0.2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</row>
    <row r="746" spans="1:26" ht="13.5" customHeight="1" x14ac:dyDescent="0.2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</row>
    <row r="747" spans="1:26" ht="13.5" customHeight="1" x14ac:dyDescent="0.2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</row>
    <row r="748" spans="1:26" ht="13.5" customHeight="1" x14ac:dyDescent="0.2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</row>
    <row r="749" spans="1:26" ht="13.5" customHeight="1" x14ac:dyDescent="0.2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</row>
    <row r="750" spans="1:26" ht="13.5" customHeight="1" x14ac:dyDescent="0.2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</row>
    <row r="751" spans="1:26" ht="13.5" customHeight="1" x14ac:dyDescent="0.2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</row>
    <row r="752" spans="1:26" ht="13.5" customHeight="1" x14ac:dyDescent="0.2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</row>
    <row r="753" spans="1:26" ht="13.5" customHeight="1" x14ac:dyDescent="0.2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</row>
    <row r="754" spans="1:26" ht="13.5" customHeight="1" x14ac:dyDescent="0.2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</row>
    <row r="755" spans="1:26" ht="13.5" customHeight="1" x14ac:dyDescent="0.2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</row>
    <row r="756" spans="1:26" ht="13.5" customHeight="1" x14ac:dyDescent="0.2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</row>
    <row r="757" spans="1:26" ht="13.5" customHeight="1" x14ac:dyDescent="0.2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</row>
    <row r="758" spans="1:26" ht="13.5" customHeight="1" x14ac:dyDescent="0.2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</row>
    <row r="759" spans="1:26" ht="13.5" customHeight="1" x14ac:dyDescent="0.2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</row>
    <row r="760" spans="1:26" ht="13.5" customHeight="1" x14ac:dyDescent="0.2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</row>
    <row r="761" spans="1:26" ht="13.5" customHeight="1" x14ac:dyDescent="0.2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</row>
    <row r="762" spans="1:26" ht="13.5" customHeight="1" x14ac:dyDescent="0.2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</row>
    <row r="763" spans="1:26" ht="13.5" customHeight="1" x14ac:dyDescent="0.2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</row>
    <row r="764" spans="1:26" ht="13.5" customHeight="1" x14ac:dyDescent="0.2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</row>
    <row r="765" spans="1:26" ht="13.5" customHeight="1" x14ac:dyDescent="0.2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</row>
    <row r="766" spans="1:26" ht="13.5" customHeight="1" x14ac:dyDescent="0.2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</row>
    <row r="767" spans="1:26" ht="13.5" customHeight="1" x14ac:dyDescent="0.2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</row>
    <row r="768" spans="1:26" ht="13.5" customHeight="1" x14ac:dyDescent="0.2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</row>
    <row r="769" spans="1:26" ht="13.5" customHeight="1" x14ac:dyDescent="0.2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</row>
    <row r="770" spans="1:26" ht="13.5" customHeight="1" x14ac:dyDescent="0.2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</row>
    <row r="771" spans="1:26" ht="13.5" customHeight="1" x14ac:dyDescent="0.2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</row>
    <row r="772" spans="1:26" ht="13.5" customHeight="1" x14ac:dyDescent="0.2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</row>
    <row r="773" spans="1:26" ht="13.5" customHeight="1" x14ac:dyDescent="0.2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</row>
    <row r="774" spans="1:26" ht="13.5" customHeight="1" x14ac:dyDescent="0.2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</row>
    <row r="775" spans="1:26" ht="13.5" customHeight="1" x14ac:dyDescent="0.2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</row>
    <row r="776" spans="1:26" ht="13.5" customHeight="1" x14ac:dyDescent="0.2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</row>
    <row r="777" spans="1:26" ht="13.5" customHeight="1" x14ac:dyDescent="0.2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</row>
    <row r="778" spans="1:26" ht="13.5" customHeight="1" x14ac:dyDescent="0.2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</row>
    <row r="779" spans="1:26" ht="13.5" customHeight="1" x14ac:dyDescent="0.2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</row>
    <row r="780" spans="1:26" ht="13.5" customHeight="1" x14ac:dyDescent="0.2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</row>
    <row r="781" spans="1:26" ht="13.5" customHeight="1" x14ac:dyDescent="0.2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</row>
    <row r="782" spans="1:26" ht="13.5" customHeight="1" x14ac:dyDescent="0.2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</row>
    <row r="783" spans="1:26" ht="13.5" customHeight="1" x14ac:dyDescent="0.2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</row>
    <row r="784" spans="1:26" ht="13.5" customHeight="1" x14ac:dyDescent="0.2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</row>
    <row r="785" spans="1:26" ht="13.5" customHeight="1" x14ac:dyDescent="0.2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</row>
    <row r="786" spans="1:26" ht="13.5" customHeight="1" x14ac:dyDescent="0.2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</row>
    <row r="787" spans="1:26" ht="13.5" customHeight="1" x14ac:dyDescent="0.2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</row>
    <row r="788" spans="1:26" ht="13.5" customHeight="1" x14ac:dyDescent="0.2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</row>
    <row r="789" spans="1:26" ht="13.5" customHeight="1" x14ac:dyDescent="0.2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</row>
    <row r="790" spans="1:26" ht="13.5" customHeight="1" x14ac:dyDescent="0.2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</row>
    <row r="791" spans="1:26" ht="13.5" customHeight="1" x14ac:dyDescent="0.2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</row>
    <row r="792" spans="1:26" ht="13.5" customHeight="1" x14ac:dyDescent="0.2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</row>
    <row r="793" spans="1:26" ht="13.5" customHeight="1" x14ac:dyDescent="0.2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</row>
    <row r="794" spans="1:26" ht="13.5" customHeight="1" x14ac:dyDescent="0.2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</row>
    <row r="795" spans="1:26" ht="13.5" customHeight="1" x14ac:dyDescent="0.2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</row>
    <row r="796" spans="1:26" ht="13.5" customHeight="1" x14ac:dyDescent="0.2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</row>
    <row r="797" spans="1:26" ht="13.5" customHeight="1" x14ac:dyDescent="0.2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</row>
    <row r="798" spans="1:26" ht="13.5" customHeight="1" x14ac:dyDescent="0.2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</row>
    <row r="799" spans="1:26" ht="13.5" customHeight="1" x14ac:dyDescent="0.2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</row>
    <row r="800" spans="1:26" ht="13.5" customHeight="1" x14ac:dyDescent="0.2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</row>
    <row r="801" spans="1:26" ht="13.5" customHeight="1" x14ac:dyDescent="0.2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</row>
    <row r="802" spans="1:26" ht="13.5" customHeight="1" x14ac:dyDescent="0.2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</row>
    <row r="803" spans="1:26" ht="13.5" customHeight="1" x14ac:dyDescent="0.2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</row>
    <row r="804" spans="1:26" ht="13.5" customHeight="1" x14ac:dyDescent="0.2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</row>
    <row r="805" spans="1:26" ht="13.5" customHeight="1" x14ac:dyDescent="0.2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</row>
    <row r="806" spans="1:26" ht="13.5" customHeight="1" x14ac:dyDescent="0.2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</row>
    <row r="807" spans="1:26" ht="13.5" customHeight="1" x14ac:dyDescent="0.2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</row>
    <row r="808" spans="1:26" ht="13.5" customHeight="1" x14ac:dyDescent="0.2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</row>
    <row r="809" spans="1:26" ht="13.5" customHeight="1" x14ac:dyDescent="0.2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</row>
    <row r="810" spans="1:26" ht="13.5" customHeight="1" x14ac:dyDescent="0.2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</row>
    <row r="811" spans="1:26" ht="13.5" customHeight="1" x14ac:dyDescent="0.2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</row>
    <row r="812" spans="1:26" ht="13.5" customHeight="1" x14ac:dyDescent="0.2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</row>
    <row r="813" spans="1:26" ht="13.5" customHeight="1" x14ac:dyDescent="0.2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</row>
    <row r="814" spans="1:26" ht="13.5" customHeight="1" x14ac:dyDescent="0.2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</row>
    <row r="815" spans="1:26" ht="13.5" customHeight="1" x14ac:dyDescent="0.2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</row>
    <row r="816" spans="1:26" ht="13.5" customHeight="1" x14ac:dyDescent="0.2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</row>
    <row r="817" spans="1:26" ht="13.5" customHeight="1" x14ac:dyDescent="0.2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</row>
    <row r="818" spans="1:26" ht="13.5" customHeight="1" x14ac:dyDescent="0.2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</row>
    <row r="819" spans="1:26" ht="13.5" customHeight="1" x14ac:dyDescent="0.2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</row>
    <row r="820" spans="1:26" ht="13.5" customHeight="1" x14ac:dyDescent="0.2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</row>
    <row r="821" spans="1:26" ht="13.5" customHeight="1" x14ac:dyDescent="0.2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</row>
    <row r="822" spans="1:26" ht="13.5" customHeight="1" x14ac:dyDescent="0.2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</row>
    <row r="823" spans="1:26" ht="13.5" customHeight="1" x14ac:dyDescent="0.2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</row>
    <row r="824" spans="1:26" ht="13.5" customHeight="1" x14ac:dyDescent="0.2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</row>
    <row r="825" spans="1:26" ht="13.5" customHeight="1" x14ac:dyDescent="0.2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</row>
    <row r="826" spans="1:26" ht="13.5" customHeight="1" x14ac:dyDescent="0.2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</row>
    <row r="827" spans="1:26" ht="13.5" customHeight="1" x14ac:dyDescent="0.2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</row>
    <row r="828" spans="1:26" ht="13.5" customHeight="1" x14ac:dyDescent="0.2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</row>
    <row r="829" spans="1:26" ht="13.5" customHeight="1" x14ac:dyDescent="0.2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</row>
    <row r="830" spans="1:26" ht="13.5" customHeight="1" x14ac:dyDescent="0.2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</row>
    <row r="831" spans="1:26" ht="13.5" customHeight="1" x14ac:dyDescent="0.2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</row>
    <row r="832" spans="1:26" ht="13.5" customHeight="1" x14ac:dyDescent="0.2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</row>
    <row r="833" spans="1:26" ht="13.5" customHeight="1" x14ac:dyDescent="0.2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</row>
    <row r="834" spans="1:26" ht="13.5" customHeight="1" x14ac:dyDescent="0.2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</row>
    <row r="835" spans="1:26" ht="13.5" customHeight="1" x14ac:dyDescent="0.2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</row>
    <row r="836" spans="1:26" ht="13.5" customHeight="1" x14ac:dyDescent="0.2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</row>
    <row r="837" spans="1:26" ht="13.5" customHeight="1" x14ac:dyDescent="0.2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</row>
    <row r="838" spans="1:26" ht="13.5" customHeight="1" x14ac:dyDescent="0.2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</row>
    <row r="839" spans="1:26" ht="13.5" customHeight="1" x14ac:dyDescent="0.2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</row>
    <row r="840" spans="1:26" ht="13.5" customHeight="1" x14ac:dyDescent="0.2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</row>
    <row r="841" spans="1:26" ht="13.5" customHeight="1" x14ac:dyDescent="0.2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</row>
    <row r="842" spans="1:26" ht="13.5" customHeight="1" x14ac:dyDescent="0.2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</row>
    <row r="843" spans="1:26" ht="13.5" customHeight="1" x14ac:dyDescent="0.2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</row>
    <row r="844" spans="1:26" ht="13.5" customHeight="1" x14ac:dyDescent="0.2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</row>
    <row r="845" spans="1:26" ht="13.5" customHeight="1" x14ac:dyDescent="0.2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</row>
    <row r="846" spans="1:26" ht="13.5" customHeight="1" x14ac:dyDescent="0.2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</row>
    <row r="847" spans="1:26" ht="13.5" customHeight="1" x14ac:dyDescent="0.2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</row>
    <row r="848" spans="1:26" ht="13.5" customHeight="1" x14ac:dyDescent="0.2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</row>
    <row r="849" spans="1:26" ht="13.5" customHeight="1" x14ac:dyDescent="0.2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</row>
    <row r="850" spans="1:26" ht="13.5" customHeight="1" x14ac:dyDescent="0.2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</row>
    <row r="851" spans="1:26" ht="13.5" customHeight="1" x14ac:dyDescent="0.2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</row>
    <row r="852" spans="1:26" ht="13.5" customHeight="1" x14ac:dyDescent="0.2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</row>
    <row r="853" spans="1:26" ht="13.5" customHeight="1" x14ac:dyDescent="0.2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</row>
    <row r="854" spans="1:26" ht="13.5" customHeight="1" x14ac:dyDescent="0.2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</row>
    <row r="855" spans="1:26" ht="13.5" customHeight="1" x14ac:dyDescent="0.2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</row>
    <row r="856" spans="1:26" ht="13.5" customHeight="1" x14ac:dyDescent="0.2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</row>
    <row r="857" spans="1:26" ht="13.5" customHeight="1" x14ac:dyDescent="0.2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</row>
    <row r="858" spans="1:26" ht="13.5" customHeight="1" x14ac:dyDescent="0.2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</row>
    <row r="859" spans="1:26" ht="13.5" customHeight="1" x14ac:dyDescent="0.2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</row>
    <row r="860" spans="1:26" ht="13.5" customHeight="1" x14ac:dyDescent="0.2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</row>
    <row r="861" spans="1:26" ht="13.5" customHeight="1" x14ac:dyDescent="0.2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</row>
    <row r="862" spans="1:26" ht="13.5" customHeight="1" x14ac:dyDescent="0.2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</row>
    <row r="863" spans="1:26" ht="13.5" customHeight="1" x14ac:dyDescent="0.2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</row>
    <row r="864" spans="1:26" ht="13.5" customHeight="1" x14ac:dyDescent="0.2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</row>
    <row r="865" spans="1:26" ht="13.5" customHeight="1" x14ac:dyDescent="0.2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</row>
    <row r="866" spans="1:26" ht="13.5" customHeight="1" x14ac:dyDescent="0.2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</row>
    <row r="867" spans="1:26" ht="13.5" customHeight="1" x14ac:dyDescent="0.2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</row>
    <row r="868" spans="1:26" ht="13.5" customHeight="1" x14ac:dyDescent="0.2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</row>
    <row r="869" spans="1:26" ht="13.5" customHeight="1" x14ac:dyDescent="0.2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</row>
    <row r="870" spans="1:26" ht="13.5" customHeight="1" x14ac:dyDescent="0.2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</row>
    <row r="871" spans="1:26" ht="13.5" customHeight="1" x14ac:dyDescent="0.2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</row>
    <row r="872" spans="1:26" ht="13.5" customHeight="1" x14ac:dyDescent="0.2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</row>
    <row r="873" spans="1:26" ht="13.5" customHeight="1" x14ac:dyDescent="0.2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</row>
    <row r="874" spans="1:26" ht="13.5" customHeight="1" x14ac:dyDescent="0.2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</row>
    <row r="875" spans="1:26" ht="13.5" customHeight="1" x14ac:dyDescent="0.2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</row>
    <row r="876" spans="1:26" ht="13.5" customHeight="1" x14ac:dyDescent="0.2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</row>
    <row r="877" spans="1:26" ht="13.5" customHeight="1" x14ac:dyDescent="0.2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</row>
    <row r="878" spans="1:26" ht="13.5" customHeight="1" x14ac:dyDescent="0.2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</row>
    <row r="879" spans="1:26" ht="13.5" customHeight="1" x14ac:dyDescent="0.2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</row>
    <row r="880" spans="1:26" ht="13.5" customHeight="1" x14ac:dyDescent="0.2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</row>
    <row r="881" spans="1:26" ht="13.5" customHeight="1" x14ac:dyDescent="0.2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</row>
    <row r="882" spans="1:26" ht="13.5" customHeight="1" x14ac:dyDescent="0.2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</row>
    <row r="883" spans="1:26" ht="13.5" customHeight="1" x14ac:dyDescent="0.2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</row>
    <row r="884" spans="1:26" ht="13.5" customHeight="1" x14ac:dyDescent="0.2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</row>
    <row r="885" spans="1:26" ht="13.5" customHeight="1" x14ac:dyDescent="0.2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</row>
    <row r="886" spans="1:26" ht="13.5" customHeight="1" x14ac:dyDescent="0.2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</row>
    <row r="887" spans="1:26" ht="13.5" customHeight="1" x14ac:dyDescent="0.2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</row>
    <row r="888" spans="1:26" ht="13.5" customHeight="1" x14ac:dyDescent="0.2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</row>
    <row r="889" spans="1:26" ht="13.5" customHeight="1" x14ac:dyDescent="0.2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</row>
    <row r="890" spans="1:26" ht="13.5" customHeight="1" x14ac:dyDescent="0.2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</row>
    <row r="891" spans="1:26" ht="13.5" customHeight="1" x14ac:dyDescent="0.2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</row>
    <row r="892" spans="1:26" ht="13.5" customHeight="1" x14ac:dyDescent="0.2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</row>
    <row r="893" spans="1:26" ht="13.5" customHeight="1" x14ac:dyDescent="0.2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</row>
    <row r="894" spans="1:26" ht="13.5" customHeight="1" x14ac:dyDescent="0.2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</row>
    <row r="895" spans="1:26" ht="13.5" customHeight="1" x14ac:dyDescent="0.2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</row>
    <row r="896" spans="1:26" ht="13.5" customHeight="1" x14ac:dyDescent="0.2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</row>
    <row r="897" spans="1:26" ht="13.5" customHeight="1" x14ac:dyDescent="0.2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</row>
    <row r="898" spans="1:26" ht="13.5" customHeight="1" x14ac:dyDescent="0.2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</row>
    <row r="899" spans="1:26" ht="13.5" customHeight="1" x14ac:dyDescent="0.2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</row>
    <row r="900" spans="1:26" ht="13.5" customHeight="1" x14ac:dyDescent="0.2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</row>
    <row r="901" spans="1:26" ht="13.5" customHeight="1" x14ac:dyDescent="0.2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</row>
    <row r="902" spans="1:26" ht="13.5" customHeight="1" x14ac:dyDescent="0.2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</row>
    <row r="903" spans="1:26" ht="13.5" customHeight="1" x14ac:dyDescent="0.2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</row>
    <row r="904" spans="1:26" ht="13.5" customHeight="1" x14ac:dyDescent="0.2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</row>
    <row r="905" spans="1:26" ht="13.5" customHeight="1" x14ac:dyDescent="0.2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</row>
    <row r="906" spans="1:26" ht="13.5" customHeight="1" x14ac:dyDescent="0.2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</row>
    <row r="907" spans="1:26" ht="13.5" customHeight="1" x14ac:dyDescent="0.2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</row>
    <row r="908" spans="1:26" ht="13.5" customHeight="1" x14ac:dyDescent="0.2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</row>
    <row r="909" spans="1:26" ht="13.5" customHeight="1" x14ac:dyDescent="0.2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</row>
    <row r="910" spans="1:26" ht="13.5" customHeight="1" x14ac:dyDescent="0.2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</row>
    <row r="911" spans="1:26" ht="13.5" customHeight="1" x14ac:dyDescent="0.2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</row>
    <row r="912" spans="1:26" ht="13.5" customHeight="1" x14ac:dyDescent="0.2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</row>
    <row r="913" spans="1:26" ht="13.5" customHeight="1" x14ac:dyDescent="0.2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</row>
    <row r="914" spans="1:26" ht="13.5" customHeight="1" x14ac:dyDescent="0.2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</row>
    <row r="915" spans="1:26" ht="13.5" customHeight="1" x14ac:dyDescent="0.2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</row>
    <row r="916" spans="1:26" ht="13.5" customHeight="1" x14ac:dyDescent="0.2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</row>
    <row r="917" spans="1:26" ht="13.5" customHeight="1" x14ac:dyDescent="0.2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</row>
    <row r="918" spans="1:26" ht="13.5" customHeight="1" x14ac:dyDescent="0.2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</row>
    <row r="919" spans="1:26" ht="13.5" customHeight="1" x14ac:dyDescent="0.2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</row>
    <row r="920" spans="1:26" ht="13.5" customHeight="1" x14ac:dyDescent="0.2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</row>
    <row r="921" spans="1:26" ht="13.5" customHeight="1" x14ac:dyDescent="0.2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</row>
    <row r="922" spans="1:26" ht="13.5" customHeight="1" x14ac:dyDescent="0.2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</row>
    <row r="923" spans="1:26" ht="13.5" customHeight="1" x14ac:dyDescent="0.2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</row>
    <row r="924" spans="1:26" ht="13.5" customHeight="1" x14ac:dyDescent="0.2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</row>
    <row r="925" spans="1:26" ht="13.5" customHeight="1" x14ac:dyDescent="0.2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</row>
    <row r="926" spans="1:26" ht="13.5" customHeight="1" x14ac:dyDescent="0.2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</row>
    <row r="927" spans="1:26" ht="13.5" customHeight="1" x14ac:dyDescent="0.2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</row>
    <row r="928" spans="1:26" ht="13.5" customHeight="1" x14ac:dyDescent="0.2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</row>
    <row r="929" spans="1:26" ht="13.5" customHeight="1" x14ac:dyDescent="0.2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</row>
    <row r="930" spans="1:26" ht="13.5" customHeight="1" x14ac:dyDescent="0.2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</row>
    <row r="931" spans="1:26" ht="13.5" customHeight="1" x14ac:dyDescent="0.2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</row>
    <row r="932" spans="1:26" ht="13.5" customHeight="1" x14ac:dyDescent="0.2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</row>
    <row r="933" spans="1:26" ht="13.5" customHeight="1" x14ac:dyDescent="0.2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</row>
    <row r="934" spans="1:26" ht="13.5" customHeight="1" x14ac:dyDescent="0.2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</row>
    <row r="935" spans="1:26" ht="13.5" customHeight="1" x14ac:dyDescent="0.2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</row>
    <row r="936" spans="1:26" ht="13.5" customHeight="1" x14ac:dyDescent="0.2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</row>
    <row r="937" spans="1:26" ht="13.5" customHeight="1" x14ac:dyDescent="0.2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</row>
    <row r="938" spans="1:26" ht="13.5" customHeight="1" x14ac:dyDescent="0.2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</row>
    <row r="939" spans="1:26" ht="13.5" customHeight="1" x14ac:dyDescent="0.2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</row>
    <row r="940" spans="1:26" ht="13.5" customHeight="1" x14ac:dyDescent="0.2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</row>
    <row r="941" spans="1:26" ht="13.5" customHeight="1" x14ac:dyDescent="0.2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</row>
    <row r="942" spans="1:26" ht="13.5" customHeight="1" x14ac:dyDescent="0.2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</row>
    <row r="943" spans="1:26" ht="13.5" customHeight="1" x14ac:dyDescent="0.2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</row>
    <row r="944" spans="1:26" ht="13.5" customHeight="1" x14ac:dyDescent="0.2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</row>
    <row r="945" spans="1:26" ht="13.5" customHeight="1" x14ac:dyDescent="0.2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</row>
    <row r="946" spans="1:26" ht="13.5" customHeight="1" x14ac:dyDescent="0.2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</row>
    <row r="947" spans="1:26" ht="13.5" customHeight="1" x14ac:dyDescent="0.2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</row>
    <row r="948" spans="1:26" ht="13.5" customHeight="1" x14ac:dyDescent="0.2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</row>
    <row r="949" spans="1:26" ht="13.5" customHeight="1" x14ac:dyDescent="0.2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</row>
    <row r="950" spans="1:26" ht="13.5" customHeight="1" x14ac:dyDescent="0.2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</row>
    <row r="951" spans="1:26" ht="13.5" customHeight="1" x14ac:dyDescent="0.2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</row>
    <row r="952" spans="1:26" ht="13.5" customHeight="1" x14ac:dyDescent="0.2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</row>
    <row r="953" spans="1:26" ht="13.5" customHeight="1" x14ac:dyDescent="0.2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</row>
    <row r="954" spans="1:26" ht="13.5" customHeight="1" x14ac:dyDescent="0.2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</row>
    <row r="955" spans="1:26" ht="13.5" customHeight="1" x14ac:dyDescent="0.2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</row>
    <row r="956" spans="1:26" ht="13.5" customHeight="1" x14ac:dyDescent="0.2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</row>
    <row r="957" spans="1:26" ht="13.5" customHeight="1" x14ac:dyDescent="0.2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</row>
    <row r="958" spans="1:26" ht="13.5" customHeight="1" x14ac:dyDescent="0.2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</row>
    <row r="959" spans="1:26" ht="13.5" customHeight="1" x14ac:dyDescent="0.2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</row>
    <row r="960" spans="1:26" ht="13.5" customHeight="1" x14ac:dyDescent="0.2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</row>
    <row r="961" spans="1:26" ht="13.5" customHeight="1" x14ac:dyDescent="0.2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</row>
    <row r="962" spans="1:26" ht="13.5" customHeight="1" x14ac:dyDescent="0.2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</row>
    <row r="963" spans="1:26" ht="13.5" customHeight="1" x14ac:dyDescent="0.2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</row>
    <row r="964" spans="1:26" ht="13.5" customHeight="1" x14ac:dyDescent="0.2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</row>
    <row r="965" spans="1:26" ht="13.5" customHeight="1" x14ac:dyDescent="0.2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</row>
    <row r="966" spans="1:26" ht="13.5" customHeight="1" x14ac:dyDescent="0.2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</row>
    <row r="967" spans="1:26" ht="13.5" customHeight="1" x14ac:dyDescent="0.2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</row>
    <row r="968" spans="1:26" ht="13.5" customHeight="1" x14ac:dyDescent="0.2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</row>
    <row r="969" spans="1:26" ht="13.5" customHeight="1" x14ac:dyDescent="0.2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</row>
    <row r="970" spans="1:26" ht="13.5" customHeight="1" x14ac:dyDescent="0.2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</row>
    <row r="971" spans="1:26" ht="13.5" customHeight="1" x14ac:dyDescent="0.2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</row>
    <row r="972" spans="1:26" ht="13.5" customHeight="1" x14ac:dyDescent="0.2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</row>
    <row r="973" spans="1:26" ht="13.5" customHeight="1" x14ac:dyDescent="0.2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</row>
    <row r="974" spans="1:26" ht="13.5" customHeight="1" x14ac:dyDescent="0.2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</row>
    <row r="975" spans="1:26" ht="13.5" customHeight="1" x14ac:dyDescent="0.2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</row>
    <row r="976" spans="1:26" ht="13.5" customHeight="1" x14ac:dyDescent="0.2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</row>
    <row r="977" spans="1:26" ht="13.5" customHeight="1" x14ac:dyDescent="0.2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</row>
    <row r="978" spans="1:26" ht="13.5" customHeight="1" x14ac:dyDescent="0.2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</row>
    <row r="979" spans="1:26" ht="13.5" customHeight="1" x14ac:dyDescent="0.2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</row>
    <row r="980" spans="1:26" ht="13.5" customHeight="1" x14ac:dyDescent="0.2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</row>
    <row r="981" spans="1:26" ht="13.5" customHeight="1" x14ac:dyDescent="0.2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</row>
    <row r="982" spans="1:26" ht="13.5" customHeight="1" x14ac:dyDescent="0.2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</row>
    <row r="983" spans="1:26" ht="13.5" customHeight="1" x14ac:dyDescent="0.2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</row>
    <row r="984" spans="1:26" ht="13.5" customHeight="1" x14ac:dyDescent="0.2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</row>
    <row r="985" spans="1:26" ht="13.5" customHeight="1" x14ac:dyDescent="0.2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</row>
    <row r="986" spans="1:26" ht="13.5" customHeight="1" x14ac:dyDescent="0.2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</row>
    <row r="987" spans="1:26" ht="13.5" customHeight="1" x14ac:dyDescent="0.2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</row>
    <row r="988" spans="1:26" ht="13.5" customHeight="1" x14ac:dyDescent="0.2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</row>
    <row r="989" spans="1:26" ht="13.5" customHeight="1" x14ac:dyDescent="0.2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</row>
    <row r="990" spans="1:26" ht="13.5" customHeight="1" x14ac:dyDescent="0.2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</row>
    <row r="991" spans="1:26" ht="13.5" customHeight="1" x14ac:dyDescent="0.2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</row>
    <row r="992" spans="1:26" ht="13.5" customHeight="1" x14ac:dyDescent="0.2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</row>
    <row r="993" spans="1:26" ht="13.5" customHeight="1" x14ac:dyDescent="0.2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</row>
    <row r="994" spans="1:26" ht="13.5" customHeight="1" x14ac:dyDescent="0.2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</row>
    <row r="995" spans="1:26" ht="13.5" customHeight="1" x14ac:dyDescent="0.2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</row>
    <row r="996" spans="1:26" ht="13.5" customHeight="1" x14ac:dyDescent="0.2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</row>
    <row r="997" spans="1:26" ht="13.5" customHeight="1" x14ac:dyDescent="0.2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  <c r="Z997" s="112"/>
    </row>
    <row r="998" spans="1:26" ht="13.5" customHeight="1" x14ac:dyDescent="0.2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  <c r="Z998" s="112"/>
    </row>
    <row r="999" spans="1:26" ht="13.5" customHeight="1" x14ac:dyDescent="0.2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  <c r="Z999" s="112"/>
    </row>
    <row r="1000" spans="1:26" ht="13.5" customHeight="1" x14ac:dyDescent="0.2">
      <c r="A1000" s="112"/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2"/>
      <c r="Z1000" s="112"/>
    </row>
  </sheetData>
  <mergeCells count="5">
    <mergeCell ref="C13:O13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8"/>
  </sheetPr>
  <dimension ref="A1:R44"/>
  <sheetViews>
    <sheetView zoomScale="110" zoomScaleNormal="11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B40" sqref="B40"/>
    </sheetView>
  </sheetViews>
  <sheetFormatPr baseColWidth="10" defaultColWidth="9.1640625" defaultRowHeight="14" x14ac:dyDescent="0.2"/>
  <cols>
    <col min="1" max="1" width="2.83203125" style="2" customWidth="1"/>
    <col min="2" max="2" width="57.1640625" style="2" customWidth="1"/>
    <col min="3" max="3" width="15.83203125" style="2" customWidth="1"/>
    <col min="4" max="4" width="0.1640625" style="2" customWidth="1"/>
    <col min="5" max="16" width="7.83203125" style="2" customWidth="1"/>
    <col min="17" max="17" width="8.83203125" style="2" customWidth="1"/>
    <col min="18" max="16384" width="9.1640625" style="2"/>
  </cols>
  <sheetData>
    <row r="1" spans="1:18" ht="15" customHeight="1" x14ac:dyDescent="0.2">
      <c r="A1" s="84" t="s">
        <v>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5"/>
    </row>
    <row r="2" spans="1:18" ht="25" customHeight="1" x14ac:dyDescent="0.2">
      <c r="A2" s="90" t="s">
        <v>21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2"/>
      <c r="R2" s="5"/>
    </row>
    <row r="3" spans="1:18" ht="15" customHeight="1" x14ac:dyDescent="0.2">
      <c r="A3" s="93" t="s">
        <v>20</v>
      </c>
      <c r="B3" s="93"/>
      <c r="C3" s="49"/>
      <c r="D3" s="88"/>
      <c r="E3" s="94" t="s">
        <v>0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8" x14ac:dyDescent="0.2">
      <c r="B4" s="29"/>
      <c r="C4" s="10"/>
      <c r="D4" s="89"/>
      <c r="E4" s="16">
        <v>1</v>
      </c>
      <c r="F4" s="16">
        <v>2</v>
      </c>
      <c r="G4" s="16">
        <v>3</v>
      </c>
      <c r="H4" s="16">
        <v>4</v>
      </c>
      <c r="I4" s="16">
        <v>5</v>
      </c>
      <c r="J4" s="16">
        <v>6</v>
      </c>
      <c r="K4" s="16">
        <v>7</v>
      </c>
      <c r="L4" s="16">
        <v>8</v>
      </c>
      <c r="M4" s="16">
        <v>9</v>
      </c>
      <c r="N4" s="16">
        <v>10</v>
      </c>
      <c r="O4" s="16">
        <v>11</v>
      </c>
      <c r="P4" s="16">
        <v>12</v>
      </c>
      <c r="Q4" s="12" t="s">
        <v>1</v>
      </c>
    </row>
    <row r="5" spans="1:18" ht="34.25" customHeight="1" x14ac:dyDescent="0.2">
      <c r="A5" s="9" t="s">
        <v>11</v>
      </c>
      <c r="B5" s="9"/>
      <c r="C5" s="64" t="s">
        <v>37</v>
      </c>
      <c r="D5" s="89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1:18" x14ac:dyDescent="0.2">
      <c r="A6" s="30"/>
      <c r="B6" s="59" t="s">
        <v>82</v>
      </c>
      <c r="C6" s="35">
        <v>25</v>
      </c>
      <c r="D6" s="89"/>
      <c r="E6" s="14">
        <f>$C$6*'წარმოების - გაყიდვების პროგნოზი'!C6</f>
        <v>750</v>
      </c>
      <c r="F6" s="14">
        <f>$C$6*'წარმოების - გაყიდვების პროგნოზი'!D6</f>
        <v>1125</v>
      </c>
      <c r="G6" s="14">
        <f>$C$6*'წარმოების - გაყიდვების პროგნოზი'!E6</f>
        <v>1125</v>
      </c>
      <c r="H6" s="14">
        <f>$C$6*'წარმოების - გაყიდვების პროგნოზი'!F6</f>
        <v>1125</v>
      </c>
      <c r="I6" s="14">
        <f>$C$6*'წარმოების - გაყიდვების პროგნოზი'!G6</f>
        <v>1125</v>
      </c>
      <c r="J6" s="14">
        <f>$C$6*'წარმოების - გაყიდვების პროგნოზი'!H6</f>
        <v>0</v>
      </c>
      <c r="K6" s="14">
        <f>$C$6*'წარმოების - გაყიდვების პროგნოზი'!I6</f>
        <v>1500</v>
      </c>
      <c r="L6" s="14">
        <f>$C$6*'წარმოების - გაყიდვების პროგნოზი'!J6</f>
        <v>1500</v>
      </c>
      <c r="M6" s="14">
        <f>$C$6*'წარმოების - გაყიდვების პროგნოზი'!K6</f>
        <v>2250</v>
      </c>
      <c r="N6" s="14">
        <f>$C$6*'წარმოების - გაყიდვების პროგნოზი'!L6</f>
        <v>2250</v>
      </c>
      <c r="O6" s="14">
        <f>$C$6*'წარმოების - გაყიდვების პროგნოზი'!M6</f>
        <v>2250</v>
      </c>
      <c r="P6" s="14">
        <f>$C$6*'წარმოების - გაყიდვების პროგნოზი'!N6</f>
        <v>0</v>
      </c>
      <c r="Q6" s="20">
        <f>SUM(E6:P6)</f>
        <v>15000</v>
      </c>
      <c r="R6" s="133" t="s">
        <v>84</v>
      </c>
    </row>
    <row r="7" spans="1:18" x14ac:dyDescent="0.2">
      <c r="A7" s="30"/>
      <c r="B7" s="59"/>
      <c r="C7" s="35"/>
      <c r="D7" s="89"/>
      <c r="E7" s="14">
        <f>$C$7*'წარმოების - გაყიდვების პროგნოზი'!C7</f>
        <v>0</v>
      </c>
      <c r="F7" s="14">
        <f>$C$7*'წარმოების - გაყიდვების პროგნოზი'!D7</f>
        <v>0</v>
      </c>
      <c r="G7" s="14">
        <f>$C$7*'წარმოების - გაყიდვების პროგნოზი'!E7</f>
        <v>0</v>
      </c>
      <c r="H7" s="14">
        <f>$C$7*'წარმოების - გაყიდვების პროგნოზი'!F7</f>
        <v>0</v>
      </c>
      <c r="I7" s="14">
        <f>$C$7*'წარმოების - გაყიდვების პროგნოზი'!G7</f>
        <v>0</v>
      </c>
      <c r="J7" s="14">
        <f>$C$7*'წარმოების - გაყიდვების პროგნოზი'!H7</f>
        <v>0</v>
      </c>
      <c r="K7" s="14">
        <f>$C$7*'წარმოების - გაყიდვების პროგნოზი'!I7</f>
        <v>0</v>
      </c>
      <c r="L7" s="14">
        <f>$C$7*'წარმოების - გაყიდვების პროგნოზი'!J7</f>
        <v>0</v>
      </c>
      <c r="M7" s="14">
        <f>$C$7*'წარმოების - გაყიდვების პროგნოზი'!K7</f>
        <v>0</v>
      </c>
      <c r="N7" s="14">
        <f>$C$7*'წარმოების - გაყიდვების პროგნოზი'!L7</f>
        <v>0</v>
      </c>
      <c r="O7" s="14">
        <f>$C$7*'წარმოების - გაყიდვების პროგნოზი'!M7</f>
        <v>0</v>
      </c>
      <c r="P7" s="14">
        <f>$C$7*'წარმოების - გაყიდვების პროგნოზი'!N7</f>
        <v>0</v>
      </c>
      <c r="Q7" s="20">
        <f t="shared" ref="Q7:Q10" si="0">SUM(E7:P7)</f>
        <v>0</v>
      </c>
    </row>
    <row r="8" spans="1:18" x14ac:dyDescent="0.2">
      <c r="A8" s="30"/>
      <c r="B8" s="59"/>
      <c r="C8" s="35"/>
      <c r="D8" s="89"/>
      <c r="E8" s="14">
        <f>$C$8*'წარმოების - გაყიდვების პროგნოზი'!C8</f>
        <v>0</v>
      </c>
      <c r="F8" s="14">
        <f>$C$8*'წარმოების - გაყიდვების პროგნოზი'!D8</f>
        <v>0</v>
      </c>
      <c r="G8" s="14">
        <f>$C$8*'წარმოების - გაყიდვების პროგნოზი'!E8</f>
        <v>0</v>
      </c>
      <c r="H8" s="14">
        <f>$C$8*'წარმოების - გაყიდვების პროგნოზი'!F8</f>
        <v>0</v>
      </c>
      <c r="I8" s="14">
        <f>$C$8*'წარმოების - გაყიდვების პროგნოზი'!G8</f>
        <v>0</v>
      </c>
      <c r="J8" s="14">
        <f>$C$8*'წარმოების - გაყიდვების პროგნოზი'!H8</f>
        <v>0</v>
      </c>
      <c r="K8" s="14">
        <f>$C$8*'წარმოების - გაყიდვების პროგნოზი'!I8</f>
        <v>0</v>
      </c>
      <c r="L8" s="14">
        <f>$C$8*'წარმოების - გაყიდვების პროგნოზი'!J8</f>
        <v>0</v>
      </c>
      <c r="M8" s="14">
        <f>$C$8*'წარმოების - გაყიდვების პროგნოზი'!K8</f>
        <v>0</v>
      </c>
      <c r="N8" s="14">
        <f>$C$8*'წარმოების - გაყიდვების პროგნოზი'!L8</f>
        <v>0</v>
      </c>
      <c r="O8" s="14">
        <f>$C$8*'წარმოების - გაყიდვების პროგნოზი'!M8</f>
        <v>0</v>
      </c>
      <c r="P8" s="14">
        <f>$C$8*'წარმოების - გაყიდვების პროგნოზი'!N8</f>
        <v>0</v>
      </c>
      <c r="Q8" s="20">
        <f t="shared" si="0"/>
        <v>0</v>
      </c>
    </row>
    <row r="9" spans="1:18" x14ac:dyDescent="0.2">
      <c r="A9" s="30"/>
      <c r="B9" s="59"/>
      <c r="C9" s="35"/>
      <c r="D9" s="89"/>
      <c r="E9" s="14">
        <f>$C$9*'წარმოების - გაყიდვების პროგნოზი'!C9</f>
        <v>0</v>
      </c>
      <c r="F9" s="14">
        <f>$C$9*'წარმოების - გაყიდვების პროგნოზი'!D9</f>
        <v>0</v>
      </c>
      <c r="G9" s="14">
        <f>$C$9*'წარმოების - გაყიდვების პროგნოზი'!E9</f>
        <v>0</v>
      </c>
      <c r="H9" s="14">
        <f>$C$9*'წარმოების - გაყიდვების პროგნოზი'!F9</f>
        <v>0</v>
      </c>
      <c r="I9" s="14">
        <f>$C$9*'წარმოების - გაყიდვების პროგნოზი'!G9</f>
        <v>0</v>
      </c>
      <c r="J9" s="14">
        <f>$C$9*'წარმოების - გაყიდვების პროგნოზი'!H9</f>
        <v>0</v>
      </c>
      <c r="K9" s="14">
        <f>$C$9*'წარმოების - გაყიდვების პროგნოზი'!I9</f>
        <v>0</v>
      </c>
      <c r="L9" s="14">
        <f>$C$9*'წარმოების - გაყიდვების პროგნოზი'!J9</f>
        <v>0</v>
      </c>
      <c r="M9" s="14">
        <f>$C$9*'წარმოების - გაყიდვების პროგნოზი'!K9</f>
        <v>0</v>
      </c>
      <c r="N9" s="14">
        <f>$C$9*'წარმოების - გაყიდვების პროგნოზი'!L9</f>
        <v>0</v>
      </c>
      <c r="O9" s="14">
        <f>$C$9*'წარმოების - გაყიდვების პროგნოზი'!M9</f>
        <v>0</v>
      </c>
      <c r="P9" s="14">
        <f>$C$9*'წარმოების - გაყიდვების პროგნოზი'!N9</f>
        <v>0</v>
      </c>
      <c r="Q9" s="20">
        <f t="shared" si="0"/>
        <v>0</v>
      </c>
    </row>
    <row r="10" spans="1:18" x14ac:dyDescent="0.2">
      <c r="A10" s="30"/>
      <c r="B10" s="10"/>
      <c r="C10" s="35"/>
      <c r="D10" s="89"/>
      <c r="E10" s="14">
        <f>$C$10*'წარმოების - გაყიდვების პროგნოზი'!C10</f>
        <v>0</v>
      </c>
      <c r="F10" s="14">
        <f>$C$10*'წარმოების - გაყიდვების პროგნოზი'!D10</f>
        <v>0</v>
      </c>
      <c r="G10" s="14">
        <f>$C$10*'წარმოების - გაყიდვების პროგნოზი'!E10</f>
        <v>0</v>
      </c>
      <c r="H10" s="14">
        <f>$C$10*'წარმოების - გაყიდვების პროგნოზი'!F10</f>
        <v>0</v>
      </c>
      <c r="I10" s="14">
        <f>$C$10*'წარმოების - გაყიდვების პროგნოზი'!G10</f>
        <v>0</v>
      </c>
      <c r="J10" s="14">
        <f>$C$10*'წარმოების - გაყიდვების პროგნოზი'!H10</f>
        <v>0</v>
      </c>
      <c r="K10" s="14">
        <f>$C$10*'წარმოების - გაყიდვების პროგნოზი'!I10</f>
        <v>0</v>
      </c>
      <c r="L10" s="14">
        <f>$C$10*'წარმოების - გაყიდვების პროგნოზი'!J10</f>
        <v>0</v>
      </c>
      <c r="M10" s="14">
        <f>$C$10*'წარმოების - გაყიდვების პროგნოზი'!K10</f>
        <v>0</v>
      </c>
      <c r="N10" s="14">
        <f>$C$10*'წარმოების - გაყიდვების პროგნოზი'!L10</f>
        <v>0</v>
      </c>
      <c r="O10" s="14">
        <f>$C$10*'წარმოების - გაყიდვების პროგნოზი'!M10</f>
        <v>0</v>
      </c>
      <c r="P10" s="14">
        <f>$C$10*'წარმოების - გაყიდვების პროგნოზი'!N10</f>
        <v>0</v>
      </c>
      <c r="Q10" s="20">
        <f t="shared" si="0"/>
        <v>0</v>
      </c>
    </row>
    <row r="11" spans="1:18" x14ac:dyDescent="0.2">
      <c r="A11" s="9" t="s">
        <v>12</v>
      </c>
      <c r="B11" s="9"/>
      <c r="C11" s="34"/>
      <c r="D11" s="89"/>
      <c r="E11" s="20">
        <f>SUM(E6:E10)</f>
        <v>750</v>
      </c>
      <c r="F11" s="20">
        <f t="shared" ref="F11:P11" si="1">SUM(F6:F10)</f>
        <v>1125</v>
      </c>
      <c r="G11" s="20">
        <f t="shared" si="1"/>
        <v>1125</v>
      </c>
      <c r="H11" s="20">
        <f t="shared" si="1"/>
        <v>1125</v>
      </c>
      <c r="I11" s="20">
        <f t="shared" si="1"/>
        <v>1125</v>
      </c>
      <c r="J11" s="20">
        <f t="shared" si="1"/>
        <v>0</v>
      </c>
      <c r="K11" s="20">
        <f t="shared" si="1"/>
        <v>1500</v>
      </c>
      <c r="L11" s="20">
        <f t="shared" si="1"/>
        <v>1500</v>
      </c>
      <c r="M11" s="20">
        <f t="shared" si="1"/>
        <v>2250</v>
      </c>
      <c r="N11" s="20">
        <f t="shared" si="1"/>
        <v>2250</v>
      </c>
      <c r="O11" s="20">
        <f t="shared" si="1"/>
        <v>2250</v>
      </c>
      <c r="P11" s="20">
        <f t="shared" si="1"/>
        <v>0</v>
      </c>
      <c r="Q11" s="20">
        <f>SUM(E11:P11)</f>
        <v>15000</v>
      </c>
    </row>
    <row r="12" spans="1:18" ht="12.75" customHeight="1" x14ac:dyDescent="0.2">
      <c r="B12" s="11"/>
      <c r="C12" s="36"/>
      <c r="D12" s="89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8" ht="37.75" customHeight="1" x14ac:dyDescent="0.2">
      <c r="A13" s="44" t="s">
        <v>9</v>
      </c>
      <c r="B13" s="44"/>
      <c r="C13" s="65" t="s">
        <v>68</v>
      </c>
      <c r="D13" s="89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1:18" ht="16" x14ac:dyDescent="0.2">
      <c r="A14" s="30"/>
      <c r="B14" s="134" t="s">
        <v>85</v>
      </c>
      <c r="C14" s="35">
        <v>11</v>
      </c>
      <c r="D14" s="89"/>
      <c r="E14" s="14">
        <f>$C$14*'წარმოების - გაყიდვების პროგნოზი'!C14</f>
        <v>330</v>
      </c>
      <c r="F14" s="14">
        <f>$C$14*'წარმოების - გაყიდვების პროგნოზი'!D14</f>
        <v>495</v>
      </c>
      <c r="G14" s="14">
        <f>$C$14*'წარმოების - გაყიდვების პროგნოზი'!E14</f>
        <v>495</v>
      </c>
      <c r="H14" s="14">
        <f>$C$14*'წარმოების - გაყიდვების პროგნოზი'!F14</f>
        <v>495</v>
      </c>
      <c r="I14" s="14">
        <f>$C$14*'წარმოების - გაყიდვების პროგნოზი'!G14</f>
        <v>495</v>
      </c>
      <c r="J14" s="14">
        <f>$C$14*'წარმოების - გაყიდვების პროგნოზი'!H14</f>
        <v>0</v>
      </c>
      <c r="K14" s="14">
        <f>$C$14*'წარმოების - გაყიდვების პროგნოზი'!I14</f>
        <v>660</v>
      </c>
      <c r="L14" s="14">
        <f>$C$14*'წარმოების - გაყიდვების პროგნოზი'!J14</f>
        <v>660</v>
      </c>
      <c r="M14" s="14">
        <f>$C$14*'წარმოების - გაყიდვების პროგნოზი'!K14</f>
        <v>990</v>
      </c>
      <c r="N14" s="14">
        <f>$C$14*'წარმოების - გაყიდვების პროგნოზი'!L14</f>
        <v>990</v>
      </c>
      <c r="O14" s="14">
        <f>$C$14*'წარმოების - გაყიდვების პროგნოზი'!M14</f>
        <v>990</v>
      </c>
      <c r="P14" s="14">
        <f>$C$14*'წარმოების - გაყიდვების პროგნოზი'!N14</f>
        <v>0</v>
      </c>
      <c r="Q14" s="45">
        <f>SUM(E14:P14)</f>
        <v>6600</v>
      </c>
    </row>
    <row r="15" spans="1:18" ht="15" x14ac:dyDescent="0.2">
      <c r="A15" s="30"/>
      <c r="B15" s="134"/>
      <c r="C15" s="35"/>
      <c r="D15" s="89"/>
      <c r="E15" s="14">
        <f>$C$15*'წარმოების - გაყიდვების პროგნოზი'!C15</f>
        <v>0</v>
      </c>
      <c r="F15" s="14">
        <f>$C$15*'წარმოების - გაყიდვების პროგნოზი'!D15</f>
        <v>0</v>
      </c>
      <c r="G15" s="14">
        <f>$C$15*'წარმოების - გაყიდვების პროგნოზი'!E15</f>
        <v>0</v>
      </c>
      <c r="H15" s="14">
        <f>$C$15*'წარმოების - გაყიდვების პროგნოზი'!F15</f>
        <v>0</v>
      </c>
      <c r="I15" s="14">
        <f>$C$15*'წარმოების - გაყიდვების პროგნოზი'!G15</f>
        <v>0</v>
      </c>
      <c r="J15" s="14">
        <f>$C$15*'წარმოების - გაყიდვების პროგნოზი'!H15</f>
        <v>0</v>
      </c>
      <c r="K15" s="14">
        <f>$C$15*'წარმოების - გაყიდვების პროგნოზი'!I15</f>
        <v>0</v>
      </c>
      <c r="L15" s="14">
        <f>$C$15*'წარმოების - გაყიდვების პროგნოზი'!J15</f>
        <v>0</v>
      </c>
      <c r="M15" s="14">
        <f>$C$15*'წარმოების - გაყიდვების პროგნოზი'!K15</f>
        <v>0</v>
      </c>
      <c r="N15" s="14">
        <f>$C$15*'წარმოების - გაყიდვების პროგნოზი'!L15</f>
        <v>0</v>
      </c>
      <c r="O15" s="14">
        <f>$C$15*'წარმოების - გაყიდვების პროგნოზი'!M15</f>
        <v>0</v>
      </c>
      <c r="P15" s="14">
        <f>$C$15*'წარმოების - გაყიდვების პროგნოზი'!N15</f>
        <v>0</v>
      </c>
      <c r="Q15" s="45">
        <f>SUM(E15:P15)</f>
        <v>0</v>
      </c>
    </row>
    <row r="16" spans="1:18" x14ac:dyDescent="0.2">
      <c r="A16" s="30"/>
      <c r="B16" s="59"/>
      <c r="C16" s="35"/>
      <c r="D16" s="89"/>
      <c r="E16" s="14">
        <f>$C$16*'წარმოების - გაყიდვების პროგნოზი'!C16</f>
        <v>0</v>
      </c>
      <c r="F16" s="14">
        <f>$C$16*'წარმოების - გაყიდვების პროგნოზი'!D16</f>
        <v>0</v>
      </c>
      <c r="G16" s="14">
        <f>$C$16*'წარმოების - გაყიდვების პროგნოზი'!E16</f>
        <v>0</v>
      </c>
      <c r="H16" s="14">
        <f>$C$16*'წარმოების - გაყიდვების პროგნოზი'!F16</f>
        <v>0</v>
      </c>
      <c r="I16" s="14">
        <f>$C$16*'წარმოების - გაყიდვების პროგნოზი'!G16</f>
        <v>0</v>
      </c>
      <c r="J16" s="14">
        <f>$C$16*'წარმოების - გაყიდვების პროგნოზი'!H16</f>
        <v>0</v>
      </c>
      <c r="K16" s="14">
        <f>$C$16*'წარმოების - გაყიდვების პროგნოზი'!I16</f>
        <v>0</v>
      </c>
      <c r="L16" s="14">
        <f>$C$16*'წარმოების - გაყიდვების პროგნოზი'!J16</f>
        <v>0</v>
      </c>
      <c r="M16" s="14">
        <f>$C$16*'წარმოების - გაყიდვების პროგნოზი'!K16</f>
        <v>0</v>
      </c>
      <c r="N16" s="14">
        <f>$C$16*'წარმოების - გაყიდვების პროგნოზი'!L16</f>
        <v>0</v>
      </c>
      <c r="O16" s="14">
        <f>$C$16*'წარმოების - გაყიდვების პროგნოზი'!M16</f>
        <v>0</v>
      </c>
      <c r="P16" s="14">
        <f>$C$16*'წარმოების - გაყიდვების პროგნოზი'!N16</f>
        <v>0</v>
      </c>
      <c r="Q16" s="45">
        <f t="shared" ref="Q16" si="2">SUM(E16:P16)</f>
        <v>0</v>
      </c>
    </row>
    <row r="17" spans="1:18" x14ac:dyDescent="0.2">
      <c r="A17" s="30"/>
      <c r="B17" s="59"/>
      <c r="C17" s="35"/>
      <c r="D17" s="89"/>
      <c r="E17" s="14">
        <f>$C$17*'წარმოების - გაყიდვების პროგნოზი'!C17</f>
        <v>0</v>
      </c>
      <c r="F17" s="14">
        <f>$C$17*'წარმოების - გაყიდვების პროგნოზი'!D17</f>
        <v>0</v>
      </c>
      <c r="G17" s="14">
        <f>$C$17*'წარმოების - გაყიდვების პროგნოზი'!E17</f>
        <v>0</v>
      </c>
      <c r="H17" s="14">
        <f>$C$17*'წარმოების - გაყიდვების პროგნოზი'!F17</f>
        <v>0</v>
      </c>
      <c r="I17" s="14">
        <f>$C$17*'წარმოების - გაყიდვების პროგნოზი'!G17</f>
        <v>0</v>
      </c>
      <c r="J17" s="14">
        <f>$C$17*'წარმოების - გაყიდვების პროგნოზი'!H17</f>
        <v>0</v>
      </c>
      <c r="K17" s="14">
        <f>$C$17*'წარმოების - გაყიდვების პროგნოზი'!I17</f>
        <v>0</v>
      </c>
      <c r="L17" s="14">
        <f>$C$17*'წარმოების - გაყიდვების პროგნოზი'!J17</f>
        <v>0</v>
      </c>
      <c r="M17" s="14">
        <f>$C$17*'წარმოების - გაყიდვების პროგნოზი'!K17</f>
        <v>0</v>
      </c>
      <c r="N17" s="14">
        <f>$C$17*'წარმოების - გაყიდვების პროგნოზი'!L17</f>
        <v>0</v>
      </c>
      <c r="O17" s="14">
        <f>$C$17*'წარმოების - გაყიდვების პროგნოზი'!M17</f>
        <v>0</v>
      </c>
      <c r="P17" s="14">
        <f>$C$17*'წარმოების - გაყიდვების პროგნოზი'!N17</f>
        <v>0</v>
      </c>
      <c r="Q17" s="45">
        <f t="shared" ref="Q17:Q18" si="3">SUM(E17:P17)</f>
        <v>0</v>
      </c>
    </row>
    <row r="18" spans="1:18" x14ac:dyDescent="0.2">
      <c r="A18" s="30"/>
      <c r="B18" s="10"/>
      <c r="C18" s="35"/>
      <c r="D18" s="89"/>
      <c r="E18" s="14">
        <f>$C$18*'წარმოების - გაყიდვების პროგნოზი'!C18</f>
        <v>0</v>
      </c>
      <c r="F18" s="14">
        <f>$C$18*'წარმოების - გაყიდვების პროგნოზი'!D18</f>
        <v>0</v>
      </c>
      <c r="G18" s="14">
        <f>$C$18*'წარმოების - გაყიდვების პროგნოზი'!E18</f>
        <v>0</v>
      </c>
      <c r="H18" s="14">
        <f>$C$18*'წარმოების - გაყიდვების პროგნოზი'!F18</f>
        <v>0</v>
      </c>
      <c r="I18" s="14">
        <f>$C$18*'წარმოების - გაყიდვების პროგნოზი'!G18</f>
        <v>0</v>
      </c>
      <c r="J18" s="14">
        <f>$C$18*'წარმოების - გაყიდვების პროგნოზი'!H18</f>
        <v>0</v>
      </c>
      <c r="K18" s="14">
        <f>$C$18*'წარმოების - გაყიდვების პროგნოზი'!I18</f>
        <v>0</v>
      </c>
      <c r="L18" s="14">
        <f>$C$18*'წარმოების - გაყიდვების პროგნოზი'!J18</f>
        <v>0</v>
      </c>
      <c r="M18" s="14">
        <f>$C$18*'წარმოების - გაყიდვების პროგნოზი'!K18</f>
        <v>0</v>
      </c>
      <c r="N18" s="14">
        <f>$C$18*'წარმოების - გაყიდვების პროგნოზი'!L18</f>
        <v>0</v>
      </c>
      <c r="O18" s="14">
        <f>$C$18*'წარმოების - გაყიდვების პროგნოზი'!M18</f>
        <v>0</v>
      </c>
      <c r="P18" s="14">
        <f>$C$18*'წარმოების - გაყიდვების პროგნოზი'!N18</f>
        <v>0</v>
      </c>
      <c r="Q18" s="45">
        <f t="shared" si="3"/>
        <v>0</v>
      </c>
    </row>
    <row r="19" spans="1:18" ht="18" customHeight="1" x14ac:dyDescent="0.2">
      <c r="A19" s="47" t="s">
        <v>13</v>
      </c>
      <c r="B19" s="44"/>
      <c r="C19" s="46"/>
      <c r="D19" s="89"/>
      <c r="E19" s="45">
        <f>SUM(E14:E18)</f>
        <v>330</v>
      </c>
      <c r="F19" s="45">
        <f t="shared" ref="F19:P19" si="4">SUM(F14:F18)</f>
        <v>495</v>
      </c>
      <c r="G19" s="45">
        <f t="shared" si="4"/>
        <v>495</v>
      </c>
      <c r="H19" s="45">
        <f t="shared" si="4"/>
        <v>495</v>
      </c>
      <c r="I19" s="45">
        <f t="shared" si="4"/>
        <v>495</v>
      </c>
      <c r="J19" s="45">
        <f t="shared" si="4"/>
        <v>0</v>
      </c>
      <c r="K19" s="45">
        <f t="shared" si="4"/>
        <v>660</v>
      </c>
      <c r="L19" s="45">
        <f t="shared" si="4"/>
        <v>660</v>
      </c>
      <c r="M19" s="45">
        <f t="shared" si="4"/>
        <v>990</v>
      </c>
      <c r="N19" s="45">
        <f t="shared" si="4"/>
        <v>990</v>
      </c>
      <c r="O19" s="45">
        <f t="shared" si="4"/>
        <v>990</v>
      </c>
      <c r="P19" s="45">
        <f t="shared" si="4"/>
        <v>0</v>
      </c>
      <c r="Q19" s="45">
        <f t="shared" ref="Q19" si="5">SUM(Q14:Q18)</f>
        <v>6600</v>
      </c>
      <c r="R19" s="8"/>
    </row>
    <row r="20" spans="1:18" ht="12.75" customHeight="1" x14ac:dyDescent="0.2">
      <c r="B20" s="13"/>
      <c r="C20" s="13"/>
      <c r="D20" s="89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8" x14ac:dyDescent="0.2">
      <c r="A21" s="18" t="s">
        <v>25</v>
      </c>
      <c r="B21" s="18"/>
      <c r="C21" s="18"/>
      <c r="D21" s="89"/>
      <c r="E21" s="17">
        <f>E11-E19</f>
        <v>420</v>
      </c>
      <c r="F21" s="17">
        <f t="shared" ref="F21:Q21" si="6">F11-F19</f>
        <v>630</v>
      </c>
      <c r="G21" s="17">
        <f t="shared" si="6"/>
        <v>630</v>
      </c>
      <c r="H21" s="17">
        <f t="shared" si="6"/>
        <v>630</v>
      </c>
      <c r="I21" s="17">
        <f t="shared" si="6"/>
        <v>630</v>
      </c>
      <c r="J21" s="17">
        <f t="shared" si="6"/>
        <v>0</v>
      </c>
      <c r="K21" s="17">
        <f t="shared" si="6"/>
        <v>840</v>
      </c>
      <c r="L21" s="17">
        <f t="shared" si="6"/>
        <v>840</v>
      </c>
      <c r="M21" s="17">
        <f t="shared" si="6"/>
        <v>1260</v>
      </c>
      <c r="N21" s="17">
        <f t="shared" si="6"/>
        <v>1260</v>
      </c>
      <c r="O21" s="17">
        <f t="shared" si="6"/>
        <v>1260</v>
      </c>
      <c r="P21" s="17">
        <f t="shared" si="6"/>
        <v>0</v>
      </c>
      <c r="Q21" s="17">
        <f t="shared" si="6"/>
        <v>8400</v>
      </c>
    </row>
    <row r="22" spans="1:18" ht="14.25" customHeight="1" x14ac:dyDescent="0.2">
      <c r="A22" s="30"/>
      <c r="B22" s="13"/>
      <c r="C22" s="13"/>
      <c r="D22" s="89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</row>
    <row r="23" spans="1:18" x14ac:dyDescent="0.2">
      <c r="A23" s="30"/>
      <c r="B23" s="44" t="s">
        <v>23</v>
      </c>
      <c r="C23" s="44"/>
      <c r="D23" s="89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8" ht="32" x14ac:dyDescent="0.2">
      <c r="A24" s="30"/>
      <c r="B24" s="134" t="s">
        <v>86</v>
      </c>
      <c r="C24" s="7"/>
      <c r="D24" s="89"/>
      <c r="E24" s="58">
        <v>50</v>
      </c>
      <c r="F24" s="58">
        <v>50</v>
      </c>
      <c r="G24" s="58">
        <v>50</v>
      </c>
      <c r="H24" s="58">
        <v>50</v>
      </c>
      <c r="I24" s="58">
        <v>50</v>
      </c>
      <c r="J24" s="58">
        <v>50</v>
      </c>
      <c r="K24" s="58">
        <v>50</v>
      </c>
      <c r="L24" s="58">
        <v>50</v>
      </c>
      <c r="M24" s="58">
        <v>50</v>
      </c>
      <c r="N24" s="58">
        <v>50</v>
      </c>
      <c r="O24" s="58">
        <v>50</v>
      </c>
      <c r="P24" s="58">
        <v>50</v>
      </c>
      <c r="Q24" s="45">
        <f>SUM(E24:P24)</f>
        <v>600</v>
      </c>
    </row>
    <row r="25" spans="1:18" ht="16" x14ac:dyDescent="0.2">
      <c r="A25" s="30"/>
      <c r="B25" s="134" t="s">
        <v>87</v>
      </c>
      <c r="C25" s="7"/>
      <c r="D25" s="89"/>
      <c r="E25" s="58">
        <v>100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45">
        <f t="shared" ref="Q25:Q32" si="7">SUM(E25:P25)</f>
        <v>100</v>
      </c>
      <c r="R25" s="8"/>
    </row>
    <row r="26" spans="1:18" ht="16" x14ac:dyDescent="0.2">
      <c r="A26" s="30"/>
      <c r="B26" s="134" t="s">
        <v>88</v>
      </c>
      <c r="C26" s="7"/>
      <c r="D26" s="89"/>
      <c r="E26" s="58"/>
      <c r="F26" s="14">
        <v>0</v>
      </c>
      <c r="G26" s="14">
        <v>0</v>
      </c>
      <c r="H26" s="14">
        <v>180</v>
      </c>
      <c r="I26" s="14">
        <v>180</v>
      </c>
      <c r="J26" s="14">
        <v>180</v>
      </c>
      <c r="K26" s="14">
        <v>180</v>
      </c>
      <c r="L26" s="14">
        <v>180</v>
      </c>
      <c r="M26" s="14">
        <v>180</v>
      </c>
      <c r="N26" s="14">
        <v>180</v>
      </c>
      <c r="O26" s="14">
        <v>180</v>
      </c>
      <c r="P26" s="14">
        <v>180</v>
      </c>
      <c r="Q26" s="45">
        <f t="shared" si="7"/>
        <v>1620</v>
      </c>
      <c r="R26" s="8"/>
    </row>
    <row r="27" spans="1:18" ht="16" x14ac:dyDescent="0.2">
      <c r="A27" s="30"/>
      <c r="B27" s="134" t="s">
        <v>89</v>
      </c>
      <c r="C27" s="7"/>
      <c r="D27" s="89"/>
      <c r="E27" s="14">
        <v>200</v>
      </c>
      <c r="F27" s="14">
        <v>200</v>
      </c>
      <c r="G27" s="14">
        <v>200</v>
      </c>
      <c r="H27" s="14">
        <v>200</v>
      </c>
      <c r="I27" s="14">
        <v>200</v>
      </c>
      <c r="J27" s="14">
        <v>200</v>
      </c>
      <c r="K27" s="14">
        <v>200</v>
      </c>
      <c r="L27" s="14">
        <v>200</v>
      </c>
      <c r="M27" s="14">
        <v>200</v>
      </c>
      <c r="N27" s="14">
        <v>200</v>
      </c>
      <c r="O27" s="14">
        <v>200</v>
      </c>
      <c r="P27" s="14">
        <v>200</v>
      </c>
      <c r="Q27" s="45">
        <f t="shared" si="7"/>
        <v>2400</v>
      </c>
      <c r="R27" s="8"/>
    </row>
    <row r="28" spans="1:18" ht="16" x14ac:dyDescent="0.2">
      <c r="A28" s="30"/>
      <c r="B28" s="134" t="s">
        <v>90</v>
      </c>
      <c r="C28" s="7"/>
      <c r="D28" s="89"/>
      <c r="E28" s="14">
        <v>600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45">
        <f t="shared" si="7"/>
        <v>600</v>
      </c>
      <c r="R28" s="8"/>
    </row>
    <row r="29" spans="1:18" ht="16" x14ac:dyDescent="0.2">
      <c r="A29" s="30"/>
      <c r="B29" s="134" t="s">
        <v>91</v>
      </c>
      <c r="C29" s="7"/>
      <c r="D29" s="89"/>
      <c r="E29" s="14">
        <v>0</v>
      </c>
      <c r="F29" s="14">
        <v>0</v>
      </c>
      <c r="G29" s="14">
        <v>0</v>
      </c>
      <c r="H29" s="14">
        <v>100</v>
      </c>
      <c r="I29" s="14">
        <v>100</v>
      </c>
      <c r="J29" s="14">
        <v>100</v>
      </c>
      <c r="K29" s="14">
        <v>100</v>
      </c>
      <c r="L29" s="14">
        <v>100</v>
      </c>
      <c r="M29" s="14">
        <v>100</v>
      </c>
      <c r="N29" s="14">
        <v>100</v>
      </c>
      <c r="O29" s="14">
        <v>100</v>
      </c>
      <c r="P29" s="14">
        <v>100</v>
      </c>
      <c r="Q29" s="45">
        <f t="shared" si="7"/>
        <v>900</v>
      </c>
      <c r="R29" s="8"/>
    </row>
    <row r="30" spans="1:18" ht="80" x14ac:dyDescent="0.2">
      <c r="A30" s="30"/>
      <c r="B30" s="134" t="s">
        <v>92</v>
      </c>
      <c r="C30" s="7"/>
      <c r="D30" s="89"/>
      <c r="E30" s="14">
        <v>1700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45">
        <f t="shared" si="7"/>
        <v>1700</v>
      </c>
      <c r="R30" s="8"/>
    </row>
    <row r="31" spans="1:18" ht="16" x14ac:dyDescent="0.2">
      <c r="A31" s="30"/>
      <c r="B31" s="134" t="s">
        <v>93</v>
      </c>
      <c r="C31" s="7"/>
      <c r="D31" s="89"/>
      <c r="E31" s="14">
        <v>150</v>
      </c>
      <c r="F31" s="14">
        <v>50</v>
      </c>
      <c r="G31" s="14">
        <v>50</v>
      </c>
      <c r="H31" s="14">
        <v>50</v>
      </c>
      <c r="I31" s="14">
        <v>50</v>
      </c>
      <c r="J31" s="14">
        <v>50</v>
      </c>
      <c r="K31" s="14">
        <v>50</v>
      </c>
      <c r="L31" s="14">
        <v>50</v>
      </c>
      <c r="M31" s="14">
        <v>50</v>
      </c>
      <c r="N31" s="14">
        <v>50</v>
      </c>
      <c r="O31" s="14">
        <v>50</v>
      </c>
      <c r="P31" s="14">
        <v>50</v>
      </c>
      <c r="Q31" s="45">
        <f t="shared" si="7"/>
        <v>700</v>
      </c>
      <c r="R31" s="8"/>
    </row>
    <row r="32" spans="1:18" x14ac:dyDescent="0.2">
      <c r="A32" s="30"/>
      <c r="B32" s="28"/>
      <c r="C32" s="7"/>
      <c r="D32" s="89"/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45">
        <f t="shared" si="7"/>
        <v>0</v>
      </c>
      <c r="R32" s="8"/>
    </row>
    <row r="33" spans="1:18" x14ac:dyDescent="0.2">
      <c r="A33" s="44" t="s">
        <v>24</v>
      </c>
      <c r="B33" s="44"/>
      <c r="C33" s="44"/>
      <c r="D33" s="89"/>
      <c r="E33" s="45">
        <f>SUM(E24:E32)</f>
        <v>2800</v>
      </c>
      <c r="F33" s="45">
        <f>SUM(F24:F32)</f>
        <v>300</v>
      </c>
      <c r="G33" s="45">
        <f>SUM(G24:G32)</f>
        <v>300</v>
      </c>
      <c r="H33" s="45">
        <f>SUM(H24:H32)</f>
        <v>580</v>
      </c>
      <c r="I33" s="45">
        <f>SUM(I24:I32)</f>
        <v>580</v>
      </c>
      <c r="J33" s="45">
        <f>SUM(J24:J32)</f>
        <v>580</v>
      </c>
      <c r="K33" s="45">
        <f>SUM(K24:K32)</f>
        <v>580</v>
      </c>
      <c r="L33" s="45">
        <f>SUM(L24:L32)</f>
        <v>580</v>
      </c>
      <c r="M33" s="45">
        <f>SUM(M24:M32)</f>
        <v>580</v>
      </c>
      <c r="N33" s="45">
        <f>SUM(N24:N32)</f>
        <v>580</v>
      </c>
      <c r="O33" s="45">
        <f>SUM(O24:O32)</f>
        <v>580</v>
      </c>
      <c r="P33" s="45">
        <f>SUM(P24:P32)</f>
        <v>580</v>
      </c>
      <c r="Q33" s="45">
        <f>SUM(E33:P33)</f>
        <v>8620</v>
      </c>
    </row>
    <row r="34" spans="1:18" x14ac:dyDescent="0.2">
      <c r="B34" s="26" t="s">
        <v>28</v>
      </c>
      <c r="C34" s="26"/>
      <c r="D34" s="89"/>
      <c r="E34" s="27">
        <v>80</v>
      </c>
      <c r="F34" s="27">
        <v>80</v>
      </c>
      <c r="G34" s="27">
        <v>80</v>
      </c>
      <c r="H34" s="27">
        <v>80</v>
      </c>
      <c r="I34" s="27">
        <v>80</v>
      </c>
      <c r="J34" s="27">
        <v>80</v>
      </c>
      <c r="K34" s="27">
        <v>80</v>
      </c>
      <c r="L34" s="27">
        <v>80</v>
      </c>
      <c r="M34" s="27">
        <v>80</v>
      </c>
      <c r="N34" s="27">
        <v>80</v>
      </c>
      <c r="O34" s="27">
        <v>80</v>
      </c>
      <c r="P34" s="27">
        <v>80</v>
      </c>
      <c r="Q34" s="27"/>
      <c r="R34" s="24"/>
    </row>
    <row r="35" spans="1:18" x14ac:dyDescent="0.2">
      <c r="A35" s="44" t="s">
        <v>29</v>
      </c>
      <c r="B35" s="44"/>
      <c r="C35" s="44"/>
      <c r="D35" s="89"/>
      <c r="E35" s="45">
        <f>E33+E34</f>
        <v>2880</v>
      </c>
      <c r="F35" s="45">
        <f t="shared" ref="F35:P35" si="8">F33+F34</f>
        <v>380</v>
      </c>
      <c r="G35" s="45">
        <f t="shared" si="8"/>
        <v>380</v>
      </c>
      <c r="H35" s="45">
        <f t="shared" si="8"/>
        <v>660</v>
      </c>
      <c r="I35" s="45">
        <f t="shared" si="8"/>
        <v>660</v>
      </c>
      <c r="J35" s="45">
        <f t="shared" si="8"/>
        <v>660</v>
      </c>
      <c r="K35" s="45">
        <f t="shared" si="8"/>
        <v>660</v>
      </c>
      <c r="L35" s="45">
        <f t="shared" si="8"/>
        <v>660</v>
      </c>
      <c r="M35" s="45">
        <f t="shared" si="8"/>
        <v>660</v>
      </c>
      <c r="N35" s="45">
        <f t="shared" si="8"/>
        <v>660</v>
      </c>
      <c r="O35" s="45">
        <f t="shared" si="8"/>
        <v>660</v>
      </c>
      <c r="P35" s="45">
        <f t="shared" si="8"/>
        <v>660</v>
      </c>
      <c r="Q35" s="45">
        <f>SUM(E35:P35)</f>
        <v>9580</v>
      </c>
    </row>
    <row r="36" spans="1:18" ht="9" customHeight="1" x14ac:dyDescent="0.2">
      <c r="B36" s="10"/>
      <c r="C36" s="10"/>
      <c r="D36" s="89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8" x14ac:dyDescent="0.2">
      <c r="A37" s="50" t="s">
        <v>14</v>
      </c>
      <c r="B37" s="50"/>
      <c r="C37" s="50"/>
      <c r="D37" s="89"/>
      <c r="E37" s="54">
        <f>E21-E35</f>
        <v>-2460</v>
      </c>
      <c r="F37" s="54">
        <f>F21-F35</f>
        <v>250</v>
      </c>
      <c r="G37" s="54">
        <f>G21-G35</f>
        <v>250</v>
      </c>
      <c r="H37" s="54">
        <f>H21-H35</f>
        <v>-30</v>
      </c>
      <c r="I37" s="54">
        <f>I21-I35</f>
        <v>-30</v>
      </c>
      <c r="J37" s="54">
        <f>J21-J35</f>
        <v>-660</v>
      </c>
      <c r="K37" s="54">
        <f>K21-K35</f>
        <v>180</v>
      </c>
      <c r="L37" s="54">
        <f>L21-L35</f>
        <v>180</v>
      </c>
      <c r="M37" s="54">
        <f>M21-M35</f>
        <v>600</v>
      </c>
      <c r="N37" s="54">
        <f>N21-N35</f>
        <v>600</v>
      </c>
      <c r="O37" s="54">
        <f>O21-O35</f>
        <v>600</v>
      </c>
      <c r="P37" s="54">
        <f>P21-P35</f>
        <v>-660</v>
      </c>
      <c r="Q37" s="54">
        <f>Q21-Q35</f>
        <v>-1180</v>
      </c>
      <c r="R37" s="8"/>
    </row>
    <row r="38" spans="1:18" x14ac:dyDescent="0.2">
      <c r="A38" s="51" t="s">
        <v>17</v>
      </c>
      <c r="B38" s="51"/>
      <c r="C38" s="52"/>
      <c r="D38" s="89"/>
      <c r="E38" s="54">
        <f>E37</f>
        <v>-2460</v>
      </c>
      <c r="F38" s="54">
        <f>E38+F37</f>
        <v>-2210</v>
      </c>
      <c r="G38" s="54">
        <f t="shared" ref="G38:O38" si="9">F38+G37</f>
        <v>-1960</v>
      </c>
      <c r="H38" s="54">
        <f t="shared" si="9"/>
        <v>-1990</v>
      </c>
      <c r="I38" s="54">
        <f t="shared" si="9"/>
        <v>-2020</v>
      </c>
      <c r="J38" s="54">
        <f t="shared" si="9"/>
        <v>-2680</v>
      </c>
      <c r="K38" s="54">
        <f t="shared" si="9"/>
        <v>-2500</v>
      </c>
      <c r="L38" s="54">
        <f t="shared" si="9"/>
        <v>-2320</v>
      </c>
      <c r="M38" s="54">
        <f t="shared" si="9"/>
        <v>-1720</v>
      </c>
      <c r="N38" s="54">
        <f t="shared" si="9"/>
        <v>-1120</v>
      </c>
      <c r="O38" s="54">
        <f t="shared" si="9"/>
        <v>-520</v>
      </c>
      <c r="P38" s="54">
        <f>O38+P37</f>
        <v>-1180</v>
      </c>
      <c r="Q38" s="19"/>
      <c r="R38" s="23" t="s">
        <v>19</v>
      </c>
    </row>
    <row r="39" spans="1:18" x14ac:dyDescent="0.2">
      <c r="A39" s="53"/>
      <c r="B39" s="50" t="s">
        <v>15</v>
      </c>
      <c r="C39" s="50"/>
      <c r="D39" s="89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54"/>
    </row>
    <row r="40" spans="1:18" x14ac:dyDescent="0.2">
      <c r="A40" s="50" t="s">
        <v>16</v>
      </c>
      <c r="B40" s="53"/>
      <c r="C40" s="50"/>
      <c r="D40" s="89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54">
        <f>Q37-Q39</f>
        <v>-1180</v>
      </c>
    </row>
    <row r="41" spans="1:18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8" x14ac:dyDescent="0.2">
      <c r="B42" s="63" t="s">
        <v>56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4" spans="1:18" x14ac:dyDescent="0.2">
      <c r="B44" s="60" t="s">
        <v>76</v>
      </c>
    </row>
  </sheetData>
  <mergeCells count="9">
    <mergeCell ref="E40:P40"/>
    <mergeCell ref="E5:Q5"/>
    <mergeCell ref="E13:Q13"/>
    <mergeCell ref="D3:D40"/>
    <mergeCell ref="A1:Q1"/>
    <mergeCell ref="A2:Q2"/>
    <mergeCell ref="A3:B3"/>
    <mergeCell ref="E39:P39"/>
    <mergeCell ref="E3:Q3"/>
  </mergeCells>
  <pageMargins left="0.70866141732283472" right="0.70866141732283472" top="0.55118110236220474" bottom="0.35433070866141736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R18"/>
  <sheetViews>
    <sheetView tabSelected="1"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K23" sqref="K23"/>
    </sheetView>
  </sheetViews>
  <sheetFormatPr baseColWidth="10" defaultColWidth="43.5" defaultRowHeight="14" x14ac:dyDescent="0.2"/>
  <cols>
    <col min="1" max="1" width="2.5" style="2" customWidth="1"/>
    <col min="2" max="2" width="53.5" style="2" customWidth="1"/>
    <col min="3" max="14" width="7.6640625" style="2" customWidth="1"/>
    <col min="15" max="15" width="9" style="2" customWidth="1"/>
    <col min="16" max="16" width="61.5" style="2" customWidth="1"/>
    <col min="17" max="18" width="9" style="2" customWidth="1"/>
    <col min="19" max="16384" width="43.5" style="2"/>
  </cols>
  <sheetData>
    <row r="1" spans="1:18" ht="15" customHeight="1" x14ac:dyDescent="0.2">
      <c r="A1" s="99" t="s">
        <v>38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  <c r="P1" s="5" t="s">
        <v>18</v>
      </c>
    </row>
    <row r="2" spans="1:18" ht="16" x14ac:dyDescent="0.2">
      <c r="A2" s="83" t="s">
        <v>22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8" ht="36.75" customHeight="1" x14ac:dyDescent="0.2">
      <c r="A3" s="98"/>
      <c r="B3" s="98"/>
      <c r="C3" s="105" t="s">
        <v>0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7"/>
      <c r="P3" s="62"/>
    </row>
    <row r="4" spans="1:18" x14ac:dyDescent="0.2">
      <c r="B4" s="31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33" t="s">
        <v>1</v>
      </c>
      <c r="P4" s="24"/>
    </row>
    <row r="5" spans="1:18" ht="26.25" customHeight="1" x14ac:dyDescent="0.2">
      <c r="A5" s="57" t="s">
        <v>8</v>
      </c>
      <c r="B5" s="57"/>
      <c r="C5" s="56">
        <v>0</v>
      </c>
      <c r="D5" s="56">
        <f>C16</f>
        <v>8800</v>
      </c>
      <c r="E5" s="56">
        <f t="shared" ref="E5:N5" si="0">D16</f>
        <v>9130</v>
      </c>
      <c r="F5" s="56">
        <f t="shared" si="0"/>
        <v>9460</v>
      </c>
      <c r="G5" s="56">
        <f t="shared" si="0"/>
        <v>9510</v>
      </c>
      <c r="H5" s="56">
        <f t="shared" si="0"/>
        <v>9560</v>
      </c>
      <c r="I5" s="56">
        <f t="shared" si="0"/>
        <v>8980</v>
      </c>
      <c r="J5" s="56">
        <f t="shared" si="0"/>
        <v>9240</v>
      </c>
      <c r="K5" s="56">
        <f t="shared" si="0"/>
        <v>9500</v>
      </c>
      <c r="L5" s="56">
        <f t="shared" si="0"/>
        <v>10180</v>
      </c>
      <c r="M5" s="56">
        <f t="shared" si="0"/>
        <v>10860</v>
      </c>
      <c r="N5" s="56">
        <f t="shared" si="0"/>
        <v>11540</v>
      </c>
      <c r="O5" s="38"/>
      <c r="P5" s="61" t="s">
        <v>36</v>
      </c>
    </row>
    <row r="6" spans="1:18" x14ac:dyDescent="0.2">
      <c r="A6" s="6" t="s">
        <v>2</v>
      </c>
      <c r="B6" s="6"/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P6" s="60"/>
    </row>
    <row r="7" spans="1:18" x14ac:dyDescent="0.2">
      <c r="A7" s="30"/>
      <c r="B7" s="3" t="s">
        <v>3</v>
      </c>
      <c r="C7" s="38">
        <v>0</v>
      </c>
      <c r="D7" s="38">
        <f>'მოგება  -  ზარალის ცხრილი'!F11</f>
        <v>1125</v>
      </c>
      <c r="E7" s="38">
        <f>'მოგება  -  ზარალის ცხრილი'!G11</f>
        <v>1125</v>
      </c>
      <c r="F7" s="38">
        <f>'მოგება  -  ზარალის ცხრილი'!H11</f>
        <v>1125</v>
      </c>
      <c r="G7" s="38">
        <f>'მოგება  -  ზარალის ცხრილი'!I11</f>
        <v>1125</v>
      </c>
      <c r="H7" s="38">
        <f>'მოგება  -  ზარალის ცხრილი'!J11</f>
        <v>0</v>
      </c>
      <c r="I7" s="38">
        <f>'მოგება  -  ზარალის ცხრილი'!K11</f>
        <v>1500</v>
      </c>
      <c r="J7" s="38">
        <f>'მოგება  -  ზარალის ცხრილი'!L11</f>
        <v>1500</v>
      </c>
      <c r="K7" s="38">
        <f>'მოგება  -  ზარალის ცხრილი'!M11</f>
        <v>2250</v>
      </c>
      <c r="L7" s="38">
        <f>'მოგება  -  ზარალის ცხრილი'!N11</f>
        <v>2250</v>
      </c>
      <c r="M7" s="38">
        <f>'მოგება  -  ზარალის ცხრილი'!O11</f>
        <v>2250</v>
      </c>
      <c r="N7" s="38">
        <f>'მოგება  -  ზარალის ცხრილი'!P11</f>
        <v>0</v>
      </c>
      <c r="O7" s="37">
        <f>SUM(C7:N7)</f>
        <v>14250</v>
      </c>
    </row>
    <row r="8" spans="1:18" x14ac:dyDescent="0.2">
      <c r="A8" s="30"/>
      <c r="B8" s="3" t="s">
        <v>4</v>
      </c>
      <c r="C8" s="38">
        <v>8000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7">
        <f>SUM(C8:N8)</f>
        <v>8000</v>
      </c>
      <c r="Q8" s="40"/>
      <c r="R8" s="8"/>
    </row>
    <row r="9" spans="1:18" x14ac:dyDescent="0.2">
      <c r="A9" s="30"/>
      <c r="B9" s="42" t="s">
        <v>32</v>
      </c>
      <c r="C9" s="43">
        <v>800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37">
        <f>SUM(C9:N9)</f>
        <v>800</v>
      </c>
    </row>
    <row r="10" spans="1:18" x14ac:dyDescent="0.2">
      <c r="A10" s="6" t="s">
        <v>7</v>
      </c>
      <c r="B10" s="6"/>
      <c r="C10" s="37">
        <f>SUM(C7:C9)</f>
        <v>8800</v>
      </c>
      <c r="D10" s="37">
        <f t="shared" ref="D10:N10" si="1">SUM(D7:D9)</f>
        <v>1125</v>
      </c>
      <c r="E10" s="37">
        <f>SUM(E7:E9)</f>
        <v>1125</v>
      </c>
      <c r="F10" s="37">
        <f t="shared" si="1"/>
        <v>1125</v>
      </c>
      <c r="G10" s="37">
        <f t="shared" si="1"/>
        <v>1125</v>
      </c>
      <c r="H10" s="37">
        <f t="shared" si="1"/>
        <v>0</v>
      </c>
      <c r="I10" s="37">
        <f t="shared" si="1"/>
        <v>1500</v>
      </c>
      <c r="J10" s="37">
        <f t="shared" si="1"/>
        <v>1500</v>
      </c>
      <c r="K10" s="37">
        <f t="shared" si="1"/>
        <v>2250</v>
      </c>
      <c r="L10" s="37">
        <f t="shared" si="1"/>
        <v>2250</v>
      </c>
      <c r="M10" s="37">
        <f t="shared" si="1"/>
        <v>2250</v>
      </c>
      <c r="N10" s="37">
        <f t="shared" si="1"/>
        <v>0</v>
      </c>
      <c r="O10" s="37">
        <f>SUM(O7:O9)</f>
        <v>23050</v>
      </c>
    </row>
    <row r="11" spans="1:18" x14ac:dyDescent="0.2">
      <c r="A11" s="95" t="s">
        <v>34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7"/>
    </row>
    <row r="12" spans="1:18" x14ac:dyDescent="0.2">
      <c r="A12" s="30"/>
      <c r="B12" s="11" t="s">
        <v>33</v>
      </c>
      <c r="C12" s="39"/>
      <c r="D12" s="39">
        <f>'მოგება  -  ზარალის ცხრილი'!F19+'მოგება  -  ზარალის ცხრილი'!F33</f>
        <v>795</v>
      </c>
      <c r="E12" s="39">
        <f>'მოგება  -  ზარალის ცხრილი'!G19+'მოგება  -  ზარალის ცხრილი'!G33</f>
        <v>795</v>
      </c>
      <c r="F12" s="39">
        <f>'მოგება  -  ზარალის ცხრილი'!H19+'მოგება  -  ზარალის ცხრილი'!H33</f>
        <v>1075</v>
      </c>
      <c r="G12" s="39">
        <f>'მოგება  -  ზარალის ცხრილი'!I19+'მოგება  -  ზარალის ცხრილი'!I33</f>
        <v>1075</v>
      </c>
      <c r="H12" s="39">
        <f>'მოგება  -  ზარალის ცხრილი'!J19+'მოგება  -  ზარალის ცხრილი'!J33</f>
        <v>580</v>
      </c>
      <c r="I12" s="39">
        <f>'მოგება  -  ზარალის ცხრილი'!K19+'მოგება  -  ზარალის ცხრილი'!K33</f>
        <v>1240</v>
      </c>
      <c r="J12" s="39">
        <f>'მოგება  -  ზარალის ცხრილი'!L19+'მოგება  -  ზარალის ცხრილი'!L33</f>
        <v>1240</v>
      </c>
      <c r="K12" s="39">
        <f>'მოგება  -  ზარალის ცხრილი'!M19+'მოგება  -  ზარალის ცხრილი'!M33</f>
        <v>1570</v>
      </c>
      <c r="L12" s="39">
        <f>'მოგება  -  ზარალის ცხრილი'!N19+'მოგება  -  ზარალის ცხრილი'!N33</f>
        <v>1570</v>
      </c>
      <c r="M12" s="39">
        <f>'მოგება  -  ზარალის ცხრილი'!O19+'მოგება  -  ზარალის ცხრილი'!O33</f>
        <v>1570</v>
      </c>
      <c r="N12" s="39">
        <f>'მოგება  -  ზარალის ცხრილი'!P19+'მოგება  -  ზარალის ცხრილი'!P33</f>
        <v>580</v>
      </c>
      <c r="O12" s="55">
        <f>SUM(C12:N12)</f>
        <v>12090</v>
      </c>
      <c r="P12" s="24" t="s">
        <v>73</v>
      </c>
    </row>
    <row r="13" spans="1:18" x14ac:dyDescent="0.2">
      <c r="A13" s="30"/>
      <c r="B13" s="3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55">
        <f t="shared" ref="O13" si="2">SUM(C13:N13)</f>
        <v>0</v>
      </c>
      <c r="P13" s="24"/>
    </row>
    <row r="14" spans="1:18" x14ac:dyDescent="0.2">
      <c r="A14" s="41" t="s">
        <v>6</v>
      </c>
      <c r="B14" s="41"/>
      <c r="C14" s="55">
        <f t="shared" ref="C14:O14" si="3">SUM(C12:C13)</f>
        <v>0</v>
      </c>
      <c r="D14" s="55">
        <f t="shared" si="3"/>
        <v>795</v>
      </c>
      <c r="E14" s="55">
        <f t="shared" si="3"/>
        <v>795</v>
      </c>
      <c r="F14" s="55">
        <f t="shared" si="3"/>
        <v>1075</v>
      </c>
      <c r="G14" s="55">
        <f t="shared" si="3"/>
        <v>1075</v>
      </c>
      <c r="H14" s="55">
        <f t="shared" si="3"/>
        <v>580</v>
      </c>
      <c r="I14" s="55">
        <f t="shared" si="3"/>
        <v>1240</v>
      </c>
      <c r="J14" s="55">
        <f t="shared" si="3"/>
        <v>1240</v>
      </c>
      <c r="K14" s="55">
        <f t="shared" si="3"/>
        <v>1570</v>
      </c>
      <c r="L14" s="55">
        <f t="shared" si="3"/>
        <v>1570</v>
      </c>
      <c r="M14" s="55">
        <f t="shared" si="3"/>
        <v>1570</v>
      </c>
      <c r="N14" s="55">
        <f t="shared" si="3"/>
        <v>580</v>
      </c>
      <c r="O14" s="55">
        <f t="shared" si="3"/>
        <v>12090</v>
      </c>
    </row>
    <row r="15" spans="1:18" ht="9" customHeight="1" x14ac:dyDescent="0.2">
      <c r="B15" s="3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40"/>
    </row>
    <row r="16" spans="1:18" x14ac:dyDescent="0.2">
      <c r="A16" s="57" t="s">
        <v>5</v>
      </c>
      <c r="B16" s="57"/>
      <c r="C16" s="56">
        <f t="shared" ref="C16:N16" si="4">C5+C10-C14</f>
        <v>8800</v>
      </c>
      <c r="D16" s="56">
        <f t="shared" si="4"/>
        <v>9130</v>
      </c>
      <c r="E16" s="56">
        <f t="shared" si="4"/>
        <v>9460</v>
      </c>
      <c r="F16" s="56">
        <f t="shared" si="4"/>
        <v>9510</v>
      </c>
      <c r="G16" s="56">
        <f t="shared" si="4"/>
        <v>9560</v>
      </c>
      <c r="H16" s="56">
        <f t="shared" si="4"/>
        <v>8980</v>
      </c>
      <c r="I16" s="56">
        <f t="shared" si="4"/>
        <v>9240</v>
      </c>
      <c r="J16" s="56">
        <f t="shared" si="4"/>
        <v>9500</v>
      </c>
      <c r="K16" s="56">
        <f t="shared" si="4"/>
        <v>10180</v>
      </c>
      <c r="L16" s="56">
        <f t="shared" si="4"/>
        <v>10860</v>
      </c>
      <c r="M16" s="56">
        <f t="shared" si="4"/>
        <v>11540</v>
      </c>
      <c r="N16" s="56">
        <f t="shared" si="4"/>
        <v>10960</v>
      </c>
      <c r="O16" s="40"/>
    </row>
    <row r="17" spans="2:2" x14ac:dyDescent="0.2">
      <c r="B17" s="24" t="s">
        <v>35</v>
      </c>
    </row>
    <row r="18" spans="2:2" x14ac:dyDescent="0.2">
      <c r="B18" s="25"/>
    </row>
  </sheetData>
  <mergeCells count="6">
    <mergeCell ref="A11:O11"/>
    <mergeCell ref="A3:B3"/>
    <mergeCell ref="A1:O1"/>
    <mergeCell ref="A2:O2"/>
    <mergeCell ref="C6:O6"/>
    <mergeCell ref="C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ინსტრუქცია</vt:lpstr>
      <vt:lpstr>წარმოების - გაყიდვების პროგნოზი</vt:lpstr>
      <vt:lpstr>მოგება  -  ზარალის ცხრილი</vt:lpstr>
      <vt:lpstr>ფულადი სახსრების მიმოქცევა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Microsoft Office User</cp:lastModifiedBy>
  <cp:lastPrinted>2018-01-12T14:40:09Z</cp:lastPrinted>
  <dcterms:created xsi:type="dcterms:W3CDTF">2016-07-17T18:17:06Z</dcterms:created>
  <dcterms:modified xsi:type="dcterms:W3CDTF">2025-03-30T13:54:28Z</dcterms:modified>
</cp:coreProperties>
</file>