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 tabRatio="774" activeTab="1"/>
  </bookViews>
  <sheets>
    <sheet name="პროექტის ბიუჯეტი" sheetId="3" r:id="rId1"/>
    <sheet name="საქმიანობის გეგმა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<sst xmlns="http://schemas.openxmlformats.org/spreadsheetml/2006/main" count="66" uniqueCount="57">
  <si>
    <t>თუ ცხრილის ზოლები არ არის საკმარისი, შეგიძლიათ ჩაამატოთ</t>
  </si>
  <si>
    <t>პროექტის საწყისი ბიუჯეტი</t>
  </si>
  <si>
    <t>დასახელება</t>
  </si>
  <si>
    <t>განზომილება</t>
  </si>
  <si>
    <t>რაოდენობა</t>
  </si>
  <si>
    <t>ერთეულის ფასი</t>
  </si>
  <si>
    <t>სულ პროექტის ღირებულება (ევრო)</t>
  </si>
  <si>
    <t>მათ შორის გრანტით დაფინანსებული  (ევრო)</t>
  </si>
  <si>
    <t>მათ შორის ბენეფიციარის თანამონაწილეობა ან/და სხვა წყაროდან მიღებული დაფინანსება (ევრო)</t>
  </si>
  <si>
    <t>მათ შორის გაყიდვებიდან (ევრო)</t>
  </si>
  <si>
    <t>ძირითადი საშუალებები/ინვეტარი</t>
  </si>
  <si>
    <t xml:space="preserve">თხილის ტოტების/თხილის ხის თხელ ფირფიტებად საჭრელი დანადგარი (დანის პირები, ხერხი, ქლიბი, ნაჯახი, სალაშინი) </t>
  </si>
  <si>
    <t>1.2.</t>
  </si>
  <si>
    <t>თოკი/ძაფი</t>
  </si>
  <si>
    <t>შეკვრა</t>
  </si>
  <si>
    <t>1.3.</t>
  </si>
  <si>
    <t>მავთული/დეკორატიული მავთული</t>
  </si>
  <si>
    <t>1.4.</t>
  </si>
  <si>
    <t>საღებავები და ფუნჯები</t>
  </si>
  <si>
    <t>ცალი</t>
  </si>
  <si>
    <t>1.5.</t>
  </si>
  <si>
    <t xml:space="preserve">წებო </t>
  </si>
  <si>
    <t>1.6.</t>
  </si>
  <si>
    <t>შეფუთვები(ყუთები)</t>
  </si>
  <si>
    <t>1.7.</t>
  </si>
  <si>
    <t>შეფუთვა (ქაღალდი)</t>
  </si>
  <si>
    <t>1.8.</t>
  </si>
  <si>
    <t>ლაქი</t>
  </si>
  <si>
    <t>ძირითადი საშუალებების ჯამი</t>
  </si>
  <si>
    <t>სხვა ხარჯი</t>
  </si>
  <si>
    <t>3.1.</t>
  </si>
  <si>
    <t>სახელოსნოს შიდაინტერიერის კეთილმოწყობა (კოსმეტიკური რემონტი)</t>
  </si>
  <si>
    <t>3.2.</t>
  </si>
  <si>
    <t>ვექშოპებისთვის ხარჯი (მონაწილეებისათვის სერთიფიკატები, ტრენერისთვის ჰონორარი)</t>
  </si>
  <si>
    <t>3.3.</t>
  </si>
  <si>
    <t>ინტერნეტის /საკომუნიკაციო ხარჯი</t>
  </si>
  <si>
    <t>თვე</t>
  </si>
  <si>
    <t>3.4.</t>
  </si>
  <si>
    <t xml:space="preserve">ოსტატის ჰონორარი </t>
  </si>
  <si>
    <t>სხვა ხარჯის ჯამი</t>
  </si>
  <si>
    <t>პროექტის მთლიანი ღირებულება</t>
  </si>
  <si>
    <t>10%%</t>
  </si>
  <si>
    <t xml:space="preserve">"Project Cost"-ის შიტში ჩაემატა ზოლი "მათ შორის გაყიდვებიდან": დავუშვათ მარკეტინგის ხარჯები მთლიანად 2000 ლარს შეადგენს, საიდანაც დონორისგან ითხოვთ 1500 ლარს, 300 ბენეფიციარის თანამონაწილეობაა და დარჩენილი 200 ლარი დაფინანსდება გაყიდვებიდან. </t>
  </si>
  <si>
    <t>შედეგად ვხედავთ, რომ საწარმოს ყოველი ხარჯი "ჰაერში გამოკიდებული არ რჩება" და დაფინანსებულია ან გრანტიდან, ან საკუთარი სახსრებით ან გაყიდვებიდან და აშ.</t>
  </si>
  <si>
    <t>პროექტის საწყისი აქტივობების  გეგმა</t>
  </si>
  <si>
    <t>საქმიანობის გეგმის ათვლა დაიწყება კონტრაქტის გაფორმების თვიდან</t>
  </si>
  <si>
    <t>#</t>
  </si>
  <si>
    <t>აქტივობა</t>
  </si>
  <si>
    <t>პროექტის ბიუჯეტის მუხლი 1.  შგათვალისწინებული ძირითადი საშუალებების/ინვენტარის შეძენა</t>
  </si>
  <si>
    <t>პროექტის ბიუჯეტის მუხლი 1.  შგათვალისწინებული ძირითადი საშუალებების/ინვენტარის ტრანსპორტირება და დასაწყობება</t>
  </si>
  <si>
    <t xml:space="preserve">ვექშოპების ორგანიზება </t>
  </si>
  <si>
    <t xml:space="preserve">პროდუქციის წარმოება </t>
  </si>
  <si>
    <t xml:space="preserve">პროექტის პრეზენტაცია </t>
  </si>
  <si>
    <t xml:space="preserve">პროექტის დახურვა, უკუკავშირი მოსარგებლეებისაგან </t>
  </si>
  <si>
    <t>შუალედური ანგარიშის წარდგენა</t>
  </si>
  <si>
    <t>საბოლოო ანგარიში</t>
  </si>
  <si>
    <t>სოციალური ქსელის შექმნა და PR აქტივობები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</si>
</sst>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</numFmts>
  <fonts count="3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0"/>
      <color rgb="FFFF0000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24" fillId="9" borderId="6" applyNumberFormat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1" fillId="0" borderId="0" xfId="0" applyFont="1"/>
    <xf numFmtId="0" fontId="0" fillId="0" borderId="0" xfId="0" applyFont="1"/>
    <xf numFmtId="0" fontId="0" fillId="5" borderId="0" xfId="0" applyFont="1" applyFill="1"/>
    <xf numFmtId="0" fontId="4" fillId="0" borderId="0" xfId="0" applyFont="1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7" fillId="3" borderId="1" xfId="0" applyFont="1" applyFill="1" applyBorder="1"/>
    <xf numFmtId="178" fontId="1" fillId="5" borderId="1" xfId="0" applyNumberFormat="1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right"/>
    </xf>
    <xf numFmtId="0" fontId="8" fillId="5" borderId="1" xfId="0" applyFont="1" applyFill="1" applyBorder="1" applyAlignment="1">
      <alignment horizontal="right"/>
    </xf>
    <xf numFmtId="0" fontId="0" fillId="5" borderId="1" xfId="0" applyFont="1" applyFill="1" applyBorder="1"/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right"/>
    </xf>
    <xf numFmtId="0" fontId="9" fillId="5" borderId="1" xfId="0" applyFont="1" applyFill="1" applyBorder="1" applyAlignment="1">
      <alignment horizontal="right"/>
    </xf>
    <xf numFmtId="0" fontId="4" fillId="0" borderId="1" xfId="0" applyFont="1" applyBorder="1"/>
    <xf numFmtId="0" fontId="4" fillId="6" borderId="1" xfId="0" applyFont="1" applyFill="1" applyBorder="1"/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right"/>
    </xf>
    <xf numFmtId="0" fontId="10" fillId="6" borderId="1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0" fillId="5" borderId="1" xfId="0" applyFont="1" applyFill="1" applyBorder="1"/>
    <xf numFmtId="0" fontId="7" fillId="6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9" fontId="0" fillId="0" borderId="1" xfId="3" applyFont="1" applyBorder="1" applyAlignment="1">
      <alignment horizontal="center"/>
    </xf>
    <xf numFmtId="1" fontId="0" fillId="0" borderId="0" xfId="0" applyNumberFormat="1"/>
    <xf numFmtId="0" fontId="2" fillId="2" borderId="0" xfId="0" applyFont="1" applyFill="1" applyAlignment="1">
      <alignment horizontal="center" vertical="center"/>
    </xf>
    <xf numFmtId="0" fontId="5" fillId="0" borderId="0" xfId="0" applyFont="1"/>
    <xf numFmtId="0" fontId="3" fillId="3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7" fillId="3" borderId="0" xfId="0" applyFont="1" applyFill="1"/>
    <xf numFmtId="0" fontId="1" fillId="5" borderId="2" xfId="0" applyFont="1" applyFill="1" applyBorder="1" applyAlignment="1">
      <alignment horizontal="right"/>
    </xf>
    <xf numFmtId="0" fontId="2" fillId="0" borderId="0" xfId="0" applyFont="1"/>
    <xf numFmtId="2" fontId="1" fillId="0" borderId="0" xfId="0" applyNumberFormat="1" applyFont="1"/>
    <xf numFmtId="0" fontId="0" fillId="5" borderId="2" xfId="0" applyFont="1" applyFill="1" applyBorder="1" applyAlignment="1">
      <alignment horizontal="right"/>
    </xf>
    <xf numFmtId="2" fontId="5" fillId="0" borderId="0" xfId="0" applyNumberFormat="1" applyFont="1"/>
    <xf numFmtId="2" fontId="1" fillId="5" borderId="0" xfId="0" applyNumberFormat="1" applyFont="1" applyFill="1"/>
    <xf numFmtId="0" fontId="4" fillId="6" borderId="2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9" fontId="0" fillId="0" borderId="2" xfId="3" applyFon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88"/>
  <sheetViews>
    <sheetView zoomScale="90" zoomScaleNormal="90" workbookViewId="0">
      <pane xSplit="2" ySplit="4" topLeftCell="C5" activePane="bottomRight" state="frozen"/>
      <selection/>
      <selection pane="topRight"/>
      <selection pane="bottomLeft"/>
      <selection pane="bottomRight" activeCell="B16" sqref="B16"/>
    </sheetView>
  </sheetViews>
  <sheetFormatPr defaultColWidth="9.11111111111111" defaultRowHeight="14.4"/>
  <cols>
    <col min="1" max="1" width="6.55555555555556" customWidth="1"/>
    <col min="2" max="2" width="67" customWidth="1"/>
    <col min="3" max="3" width="15.1111111111111" customWidth="1"/>
    <col min="4" max="4" width="13" customWidth="1"/>
    <col min="5" max="5" width="12.8888888888889" customWidth="1"/>
    <col min="6" max="6" width="14.4444444444444" customWidth="1"/>
    <col min="7" max="7" width="19.4444444444444" style="22" customWidth="1"/>
    <col min="8" max="8" width="25.1111111111111" style="22" customWidth="1"/>
    <col min="9" max="9" width="21.1111111111111" style="22" customWidth="1"/>
  </cols>
  <sheetData>
    <row r="1" s="18" customFormat="1" ht="15" customHeight="1" spans="1:16">
      <c r="A1" s="3" t="s">
        <v>0</v>
      </c>
      <c r="B1" s="3"/>
      <c r="C1" s="3"/>
      <c r="D1" s="3"/>
      <c r="E1" s="3"/>
      <c r="F1" s="3"/>
      <c r="G1" s="3"/>
      <c r="H1" s="3"/>
      <c r="I1" s="52"/>
      <c r="J1" s="53"/>
      <c r="K1"/>
      <c r="L1"/>
      <c r="M1"/>
      <c r="N1"/>
      <c r="O1"/>
      <c r="P1"/>
    </row>
    <row r="2" ht="15.6" spans="1:9">
      <c r="A2" s="23" t="s">
        <v>1</v>
      </c>
      <c r="B2" s="23"/>
      <c r="C2" s="23"/>
      <c r="D2" s="23"/>
      <c r="E2" s="23"/>
      <c r="F2" s="23"/>
      <c r="G2" s="23"/>
      <c r="H2" s="23"/>
      <c r="I2" s="54"/>
    </row>
    <row r="3" ht="58.2" customHeight="1" spans="1:9">
      <c r="A3" s="24"/>
      <c r="B3" s="25" t="s">
        <v>2</v>
      </c>
      <c r="C3" s="26" t="s">
        <v>3</v>
      </c>
      <c r="D3" s="26" t="s">
        <v>4</v>
      </c>
      <c r="E3" s="26" t="s">
        <v>5</v>
      </c>
      <c r="F3" s="27" t="s">
        <v>6</v>
      </c>
      <c r="G3" s="28" t="s">
        <v>7</v>
      </c>
      <c r="H3" s="26" t="s">
        <v>8</v>
      </c>
      <c r="I3" s="55" t="s">
        <v>9</v>
      </c>
    </row>
    <row r="4" spans="1:9">
      <c r="A4" s="24">
        <v>1</v>
      </c>
      <c r="B4" s="29" t="s">
        <v>10</v>
      </c>
      <c r="C4" s="29"/>
      <c r="D4" s="29"/>
      <c r="E4" s="29"/>
      <c r="F4" s="29"/>
      <c r="G4" s="29"/>
      <c r="H4" s="29"/>
      <c r="I4" s="56"/>
    </row>
    <row r="5" s="18" customFormat="1" ht="12.75" customHeight="1" spans="1:13">
      <c r="A5" s="30">
        <v>1.1</v>
      </c>
      <c r="B5" s="31" t="s">
        <v>11</v>
      </c>
      <c r="C5" s="32">
        <v>1</v>
      </c>
      <c r="D5" s="32">
        <v>1</v>
      </c>
      <c r="E5" s="33">
        <v>1000</v>
      </c>
      <c r="F5" s="33">
        <f>D5*E5</f>
        <v>1000</v>
      </c>
      <c r="G5" s="34">
        <v>1000</v>
      </c>
      <c r="H5" s="33"/>
      <c r="I5" s="57">
        <f>F5-G5-H5</f>
        <v>0</v>
      </c>
      <c r="J5" s="58"/>
      <c r="M5" s="59"/>
    </row>
    <row r="6" customFormat="1" spans="1:13">
      <c r="A6" s="35" t="s">
        <v>12</v>
      </c>
      <c r="B6" s="35" t="s">
        <v>13</v>
      </c>
      <c r="C6" s="36" t="s">
        <v>14</v>
      </c>
      <c r="D6" s="36">
        <v>10</v>
      </c>
      <c r="E6" s="37">
        <v>50</v>
      </c>
      <c r="F6" s="37">
        <f>E6*D6</f>
        <v>500</v>
      </c>
      <c r="G6" s="38">
        <f>F6</f>
        <v>500</v>
      </c>
      <c r="H6" s="37"/>
      <c r="I6" s="60"/>
      <c r="M6" s="61"/>
    </row>
    <row r="7" customFormat="1" spans="1:13">
      <c r="A7" s="35" t="s">
        <v>15</v>
      </c>
      <c r="B7" s="35" t="s">
        <v>16</v>
      </c>
      <c r="C7" s="36" t="s">
        <v>14</v>
      </c>
      <c r="D7" s="36">
        <v>5</v>
      </c>
      <c r="E7" s="37">
        <v>80</v>
      </c>
      <c r="F7" s="37">
        <f>E7*D7</f>
        <v>400</v>
      </c>
      <c r="G7" s="38">
        <f>F7</f>
        <v>400</v>
      </c>
      <c r="H7" s="37"/>
      <c r="I7" s="60"/>
      <c r="M7" s="61"/>
    </row>
    <row r="8" customFormat="1" spans="1:13">
      <c r="A8" s="35" t="s">
        <v>17</v>
      </c>
      <c r="B8" s="35" t="s">
        <v>18</v>
      </c>
      <c r="C8" s="36" t="s">
        <v>19</v>
      </c>
      <c r="D8" s="36">
        <v>20</v>
      </c>
      <c r="E8" s="37">
        <v>45</v>
      </c>
      <c r="F8" s="37">
        <f>E8*D8</f>
        <v>900</v>
      </c>
      <c r="G8" s="38">
        <f>F8</f>
        <v>900</v>
      </c>
      <c r="H8" s="37"/>
      <c r="I8" s="60"/>
      <c r="M8" s="61"/>
    </row>
    <row r="9" customFormat="1" spans="1:13">
      <c r="A9" s="35" t="s">
        <v>20</v>
      </c>
      <c r="B9" s="35" t="s">
        <v>21</v>
      </c>
      <c r="C9" s="36" t="s">
        <v>19</v>
      </c>
      <c r="D9" s="36">
        <v>10</v>
      </c>
      <c r="E9" s="37">
        <v>15</v>
      </c>
      <c r="F9" s="37">
        <f>E9*D9</f>
        <v>150</v>
      </c>
      <c r="G9" s="38">
        <f>F9</f>
        <v>150</v>
      </c>
      <c r="H9" s="37"/>
      <c r="I9" s="60"/>
      <c r="M9" s="61"/>
    </row>
    <row r="10" s="19" customFormat="1" spans="1:13">
      <c r="A10" s="35" t="s">
        <v>22</v>
      </c>
      <c r="B10" s="35" t="s">
        <v>23</v>
      </c>
      <c r="C10" s="36" t="s">
        <v>19</v>
      </c>
      <c r="D10" s="36">
        <v>200</v>
      </c>
      <c r="E10" s="37">
        <v>4</v>
      </c>
      <c r="F10" s="37">
        <f>E10*D10</f>
        <v>800</v>
      </c>
      <c r="G10" s="38">
        <f>F10</f>
        <v>800</v>
      </c>
      <c r="H10" s="37"/>
      <c r="I10" s="60"/>
      <c r="M10" s="59"/>
    </row>
    <row r="11" s="20" customFormat="1" spans="1:13">
      <c r="A11" s="35" t="s">
        <v>24</v>
      </c>
      <c r="B11" s="35" t="s">
        <v>25</v>
      </c>
      <c r="C11" s="36" t="s">
        <v>19</v>
      </c>
      <c r="D11" s="36">
        <v>200</v>
      </c>
      <c r="E11" s="37">
        <v>2</v>
      </c>
      <c r="F11" s="37">
        <f>E11*D11</f>
        <v>400</v>
      </c>
      <c r="G11" s="38">
        <f>F11</f>
        <v>400</v>
      </c>
      <c r="H11" s="37"/>
      <c r="I11" s="60"/>
      <c r="M11" s="62"/>
    </row>
    <row r="12" s="20" customFormat="1" spans="1:13">
      <c r="A12" s="35" t="s">
        <v>26</v>
      </c>
      <c r="B12" s="35" t="s">
        <v>27</v>
      </c>
      <c r="C12" s="36" t="s">
        <v>19</v>
      </c>
      <c r="D12" s="36">
        <v>10</v>
      </c>
      <c r="E12" s="37">
        <v>20</v>
      </c>
      <c r="F12" s="37">
        <f>E12*D12</f>
        <v>200</v>
      </c>
      <c r="G12" s="38">
        <f>F12</f>
        <v>200</v>
      </c>
      <c r="H12" s="37"/>
      <c r="I12" s="60"/>
      <c r="M12" s="62"/>
    </row>
    <row r="13" s="21" customFormat="1" spans="1:13">
      <c r="A13" s="39"/>
      <c r="B13" s="40" t="s">
        <v>28</v>
      </c>
      <c r="C13" s="41"/>
      <c r="D13" s="41"/>
      <c r="E13" s="42"/>
      <c r="F13" s="42">
        <f>F5+F6+F7+F8+F9+F10+F11+F12</f>
        <v>4350</v>
      </c>
      <c r="G13" s="43">
        <f>G5+G6+G7+G8+G9+G10+G11+G12</f>
        <v>4350</v>
      </c>
      <c r="H13" s="42">
        <f>SUM(H5:H5)</f>
        <v>0</v>
      </c>
      <c r="I13" s="63">
        <f>SUM(I5:I5)</f>
        <v>0</v>
      </c>
      <c r="M13" s="61"/>
    </row>
    <row r="14" spans="1:11">
      <c r="A14" s="24">
        <v>3</v>
      </c>
      <c r="B14" s="29" t="s">
        <v>29</v>
      </c>
      <c r="C14" s="29"/>
      <c r="D14" s="29"/>
      <c r="E14" s="29"/>
      <c r="F14" s="29"/>
      <c r="G14" s="29"/>
      <c r="H14" s="29"/>
      <c r="I14" s="56"/>
      <c r="J14" s="18"/>
      <c r="K14" s="18"/>
    </row>
    <row r="15" spans="1:9">
      <c r="A15" s="24" t="s">
        <v>30</v>
      </c>
      <c r="B15" s="24" t="s">
        <v>31</v>
      </c>
      <c r="C15" s="44">
        <v>1</v>
      </c>
      <c r="D15" s="44">
        <v>1</v>
      </c>
      <c r="E15" s="44">
        <v>800</v>
      </c>
      <c r="F15" s="44">
        <f>E15*D15</f>
        <v>800</v>
      </c>
      <c r="G15" s="44">
        <f>F15</f>
        <v>800</v>
      </c>
      <c r="H15" s="44"/>
      <c r="I15" s="64"/>
    </row>
    <row r="16" s="20" customFormat="1" ht="15.6" spans="1:9">
      <c r="A16" s="35" t="s">
        <v>32</v>
      </c>
      <c r="B16" s="45" t="s">
        <v>33</v>
      </c>
      <c r="C16" s="46">
        <v>1</v>
      </c>
      <c r="D16" s="46">
        <v>3</v>
      </c>
      <c r="E16" s="46">
        <v>150</v>
      </c>
      <c r="F16" s="46">
        <f>E16*D16</f>
        <v>450</v>
      </c>
      <c r="G16" s="46">
        <f>F16</f>
        <v>450</v>
      </c>
      <c r="H16" s="46"/>
      <c r="I16" s="65"/>
    </row>
    <row r="17" s="20" customFormat="1" ht="15.6" spans="1:9">
      <c r="A17" s="35" t="s">
        <v>34</v>
      </c>
      <c r="B17" s="45" t="s">
        <v>35</v>
      </c>
      <c r="C17" s="46" t="s">
        <v>36</v>
      </c>
      <c r="D17" s="46">
        <v>12</v>
      </c>
      <c r="E17" s="46">
        <v>25</v>
      </c>
      <c r="F17" s="46">
        <f>E17*D17</f>
        <v>300</v>
      </c>
      <c r="G17" s="46">
        <f>F17</f>
        <v>300</v>
      </c>
      <c r="H17" s="46"/>
      <c r="I17" s="65"/>
    </row>
    <row r="18" s="20" customFormat="1" ht="15.6" spans="1:9">
      <c r="A18" s="47" t="s">
        <v>37</v>
      </c>
      <c r="B18" s="45" t="s">
        <v>38</v>
      </c>
      <c r="C18" s="46" t="s">
        <v>36</v>
      </c>
      <c r="D18" s="46">
        <v>6</v>
      </c>
      <c r="E18" s="46">
        <v>105</v>
      </c>
      <c r="F18" s="46">
        <f>E18*D18</f>
        <v>630</v>
      </c>
      <c r="G18" s="46"/>
      <c r="H18" s="46">
        <f>F18</f>
        <v>630</v>
      </c>
      <c r="I18" s="65"/>
    </row>
    <row r="19" ht="15.6" spans="1:9">
      <c r="A19" s="24"/>
      <c r="B19" s="48" t="s">
        <v>39</v>
      </c>
      <c r="C19" s="49"/>
      <c r="D19" s="49"/>
      <c r="E19" s="49"/>
      <c r="F19" s="49">
        <f>F15+F16+F17+F18</f>
        <v>2180</v>
      </c>
      <c r="G19" s="49">
        <f>G15+G16+G17</f>
        <v>1550</v>
      </c>
      <c r="H19" s="49">
        <f>H18</f>
        <v>630</v>
      </c>
      <c r="I19" s="66"/>
    </row>
    <row r="20" ht="15.6" spans="1:9">
      <c r="A20" s="24"/>
      <c r="B20" s="48" t="s">
        <v>40</v>
      </c>
      <c r="C20" s="49"/>
      <c r="D20" s="49"/>
      <c r="E20" s="49"/>
      <c r="F20" s="49">
        <f>F13+F19</f>
        <v>6530</v>
      </c>
      <c r="G20" s="49">
        <f>G13+G19</f>
        <v>5900</v>
      </c>
      <c r="H20" s="49">
        <f>H19</f>
        <v>630</v>
      </c>
      <c r="I20" s="66"/>
    </row>
    <row r="21" ht="12.75" customHeight="1" spans="1:10">
      <c r="A21" s="24"/>
      <c r="B21" s="24"/>
      <c r="C21" s="24"/>
      <c r="D21" s="24"/>
      <c r="E21" s="24"/>
      <c r="F21" s="50"/>
      <c r="G21" s="50">
        <f>G20/$F$20</f>
        <v>0.903522205206738</v>
      </c>
      <c r="H21" s="50" t="s">
        <v>41</v>
      </c>
      <c r="I21" s="67"/>
      <c r="J21" s="58"/>
    </row>
    <row r="22" ht="12.75" customHeight="1" spans="10:10">
      <c r="J22" s="58"/>
    </row>
    <row r="23" ht="12.75" customHeight="1"/>
    <row r="24" ht="12.75" customHeight="1" spans="3:3">
      <c r="C24" s="51"/>
    </row>
    <row r="25" ht="12.75" customHeight="1"/>
    <row r="26" ht="12.75" customHeight="1" spans="3:3">
      <c r="C26" t="s">
        <v>42</v>
      </c>
    </row>
    <row r="27" ht="12.75" customHeight="1" spans="3:3">
      <c r="C27" t="s">
        <v>43</v>
      </c>
    </row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</sheetData>
  <mergeCells count="4">
    <mergeCell ref="A1:H1"/>
    <mergeCell ref="A2:H2"/>
    <mergeCell ref="B4:H4"/>
    <mergeCell ref="B14:H14"/>
  </mergeCells>
  <pageMargins left="0.708661417322835" right="0.708661417322835" top="0.748031496062992" bottom="0.748031496062992" header="0.31496062992126" footer="0.31496062992126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109"/>
  <sheetViews>
    <sheetView tabSelected="1" workbookViewId="0">
      <selection activeCell="B20" sqref="B20"/>
    </sheetView>
  </sheetViews>
  <sheetFormatPr defaultColWidth="9.11111111111111" defaultRowHeight="14.4"/>
  <cols>
    <col min="1" max="1" width="9.11111111111111" style="2"/>
    <col min="2" max="2" width="38.6666666666667" style="2" customWidth="1"/>
    <col min="3" max="12" width="7.66666666666667" style="2" customWidth="1"/>
    <col min="13" max="16384" width="9.11111111111111" style="2"/>
  </cols>
  <sheetData>
    <row r="1" s="1" customFormat="1" ht="1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5"/>
      <c r="N1" s="2"/>
      <c r="O1" s="2"/>
      <c r="P1" s="2"/>
      <c r="Q1" s="2"/>
    </row>
    <row r="2" ht="24.9" customHeight="1" spans="1:13">
      <c r="A2" s="4" t="s">
        <v>44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6" t="s">
        <v>45</v>
      </c>
    </row>
    <row r="3" spans="1:13">
      <c r="A3" s="5"/>
      <c r="B3" s="5"/>
      <c r="C3" s="6" t="s">
        <v>36</v>
      </c>
      <c r="D3" s="6"/>
      <c r="E3" s="6"/>
      <c r="F3" s="6"/>
      <c r="G3" s="6"/>
      <c r="H3" s="6"/>
      <c r="I3" s="6"/>
      <c r="J3" s="6"/>
      <c r="K3" s="6"/>
      <c r="L3" s="6"/>
      <c r="M3" s="17"/>
    </row>
    <row r="4" spans="1:12">
      <c r="A4" s="7" t="s">
        <v>46</v>
      </c>
      <c r="B4" s="6" t="s">
        <v>47</v>
      </c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</row>
    <row r="5" ht="12.75" customHeight="1" spans="1:13">
      <c r="A5" s="5">
        <v>1</v>
      </c>
      <c r="B5" s="9" t="s">
        <v>48</v>
      </c>
      <c r="C5" s="10"/>
      <c r="D5" s="11"/>
      <c r="E5" s="12"/>
      <c r="F5" s="12"/>
      <c r="G5" s="12"/>
      <c r="H5" s="12"/>
      <c r="I5" s="12"/>
      <c r="J5" s="12"/>
      <c r="K5" s="12"/>
      <c r="L5" s="12"/>
      <c r="M5" s="17"/>
    </row>
    <row r="6" ht="12.75" customHeight="1" spans="1:13">
      <c r="A6" s="5">
        <v>2</v>
      </c>
      <c r="B6" s="9" t="s">
        <v>49</v>
      </c>
      <c r="C6" s="12"/>
      <c r="D6" s="11"/>
      <c r="E6" s="11"/>
      <c r="F6" s="12"/>
      <c r="G6" s="12"/>
      <c r="H6" s="12"/>
      <c r="I6" s="12"/>
      <c r="J6" s="12"/>
      <c r="K6" s="12"/>
      <c r="L6" s="12"/>
      <c r="M6" s="17"/>
    </row>
    <row r="7" ht="12.75" customHeight="1" spans="1:12">
      <c r="A7" s="5">
        <v>3</v>
      </c>
      <c r="B7" s="13" t="s">
        <v>31</v>
      </c>
      <c r="C7" s="10"/>
      <c r="D7" s="11"/>
      <c r="E7" s="11"/>
      <c r="F7" s="11"/>
      <c r="G7" s="11"/>
      <c r="H7" s="11"/>
      <c r="I7" s="12"/>
      <c r="J7" s="12"/>
      <c r="K7" s="12"/>
      <c r="L7" s="12"/>
    </row>
    <row r="8" ht="12.75" customHeight="1" spans="1:12">
      <c r="A8" s="5">
        <v>4</v>
      </c>
      <c r="B8" s="13" t="s">
        <v>50</v>
      </c>
      <c r="C8" s="14"/>
      <c r="D8" s="12"/>
      <c r="E8" s="11"/>
      <c r="F8" s="11"/>
      <c r="G8" s="11"/>
      <c r="H8" s="11"/>
      <c r="I8" s="11"/>
      <c r="J8" s="12"/>
      <c r="K8" s="12"/>
      <c r="L8" s="12"/>
    </row>
    <row r="9" ht="12.75" customHeight="1" spans="1:12">
      <c r="A9" s="5">
        <v>5</v>
      </c>
      <c r="B9" s="13" t="s">
        <v>51</v>
      </c>
      <c r="C9" s="10"/>
      <c r="D9" s="11"/>
      <c r="E9" s="11"/>
      <c r="F9" s="11"/>
      <c r="G9" s="11"/>
      <c r="H9" s="11"/>
      <c r="I9" s="11"/>
      <c r="J9" s="11"/>
      <c r="K9" s="11"/>
      <c r="L9" s="11"/>
    </row>
    <row r="10" ht="12.75" customHeight="1" spans="1:12">
      <c r="A10" s="5">
        <v>6</v>
      </c>
      <c r="B10" s="13" t="s">
        <v>52</v>
      </c>
      <c r="C10" s="10"/>
      <c r="D10" s="12"/>
      <c r="E10" s="12"/>
      <c r="F10" s="12"/>
      <c r="G10" s="12"/>
      <c r="H10" s="12"/>
      <c r="I10" s="12"/>
      <c r="J10" s="12"/>
      <c r="K10" s="11"/>
      <c r="L10" s="11"/>
    </row>
    <row r="11" ht="12.75" customHeight="1" spans="1:12">
      <c r="A11" s="5">
        <v>7</v>
      </c>
      <c r="B11" s="13" t="s">
        <v>53</v>
      </c>
      <c r="C11" s="14"/>
      <c r="D11" s="12"/>
      <c r="E11" s="12"/>
      <c r="F11" s="12"/>
      <c r="G11" s="12"/>
      <c r="H11" s="12"/>
      <c r="I11" s="12"/>
      <c r="J11" s="12"/>
      <c r="K11" s="12"/>
      <c r="L11" s="11"/>
    </row>
    <row r="12" ht="12.75" customHeight="1" spans="1:12">
      <c r="A12" s="5">
        <v>8</v>
      </c>
      <c r="B12" s="13" t="s">
        <v>54</v>
      </c>
      <c r="C12" s="14"/>
      <c r="D12" s="12"/>
      <c r="E12" s="12"/>
      <c r="F12" s="12"/>
      <c r="G12" s="11"/>
      <c r="H12" s="12"/>
      <c r="I12" s="12"/>
      <c r="J12" s="12"/>
      <c r="K12" s="12"/>
      <c r="L12" s="12"/>
    </row>
    <row r="13" ht="12.75" customHeight="1" spans="1:12">
      <c r="A13" s="5">
        <v>9</v>
      </c>
      <c r="B13" s="13" t="s">
        <v>55</v>
      </c>
      <c r="C13" s="14"/>
      <c r="D13" s="12"/>
      <c r="E13" s="12"/>
      <c r="F13" s="12"/>
      <c r="G13" s="12"/>
      <c r="H13" s="12"/>
      <c r="I13" s="12"/>
      <c r="J13" s="12"/>
      <c r="K13" s="12"/>
      <c r="L13" s="11"/>
    </row>
    <row r="14" ht="12.75" customHeight="1" spans="1:12">
      <c r="A14" s="5">
        <v>10</v>
      </c>
      <c r="B14" s="13" t="s">
        <v>56</v>
      </c>
      <c r="C14" s="10"/>
      <c r="D14" s="11"/>
      <c r="E14" s="11"/>
      <c r="F14" s="11"/>
      <c r="G14" s="11"/>
      <c r="H14" s="11"/>
      <c r="I14" s="11"/>
      <c r="J14" s="11"/>
      <c r="K14" s="11"/>
      <c r="L14" s="11"/>
    </row>
    <row r="15" ht="12.75" customHeight="1" spans="1:12">
      <c r="A15" s="5"/>
      <c r="B15" s="13"/>
      <c r="C15" s="14"/>
      <c r="D15" s="12"/>
      <c r="E15" s="12"/>
      <c r="F15" s="12"/>
      <c r="G15" s="12"/>
      <c r="H15" s="12"/>
      <c r="I15" s="12"/>
      <c r="J15" s="12"/>
      <c r="K15" s="12"/>
      <c r="L15" s="12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</sheetData>
  <mergeCells count="3">
    <mergeCell ref="A1:L1"/>
    <mergeCell ref="A2:L2"/>
    <mergeCell ref="C3:L3"/>
  </mergeCells>
  <pageMargins left="0.708661417322835" right="0.708661417322835" top="0.748031496062992" bottom="0.748031496062992" header="0.31496062992126" footer="0.31496062992126"/>
  <pageSetup paperSize="9" orientation="landscape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პროექტის ბიუჯეტი</vt:lpstr>
      <vt:lpstr>საქმიანობის გეგმა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User</cp:lastModifiedBy>
  <dcterms:created xsi:type="dcterms:W3CDTF">2016-07-17T18:17:00Z</dcterms:created>
  <cp:lastPrinted>2018-01-12T14:40:00Z</cp:lastPrinted>
  <dcterms:modified xsi:type="dcterms:W3CDTF">2025-03-13T16:18:23Z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FC46F791E6A94596A9105BD95B60AD63_13</vt:lpwstr>
  </property>
  <property fmtid="{D5CDD505-2E9C-101B-9397-08002B2CF9AE}" pid="3" name="KSOProductBuildVer">
    <vt:lpwstr>1033-12.2.0.19805</vt:lpwstr>
  </property>
</Properties>
</file>